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学生課\奨学係\奨学係\04_財団等奨学金\大学推薦\え　エイブル文化振興財団\R08\01_推薦依頼\"/>
    </mc:Choice>
  </mc:AlternateContent>
  <xr:revisionPtr revIDLastSave="0" documentId="13_ncr:1_{2321E509-6A05-4DC2-B424-561685FF56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大学_作成方法" sheetId="1" r:id="rId1"/>
    <sheet name="ご参考_図解" sheetId="4" r:id="rId2"/>
    <sheet name="大学_取得単位一覧表" sheetId="2" r:id="rId3"/>
  </sheets>
  <definedNames>
    <definedName name="_xlnm._FilterDatabase" localSheetId="2" hidden="1">大学_取得単位一覧表!$A$1:$L$108</definedName>
    <definedName name="_xlnm.Print_Area" localSheetId="1">ご参考_図解!$A$1:$V$44</definedName>
    <definedName name="_xlnm.Print_Area" localSheetId="0">大学_作成方法!$A$1:$I$264</definedName>
    <definedName name="_xlnm.Print_Area" localSheetId="2">大学_取得単位一覧表!$A$1:$L$104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2" l="1"/>
  <c r="L97" i="2" l="1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N54" i="2" l="1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45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2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Q54" i="2"/>
  <c r="O54" i="2"/>
  <c r="F2" i="2"/>
  <c r="O2" i="2" s="1"/>
  <c r="G52" i="2" l="1"/>
  <c r="E52" i="2" s="1"/>
  <c r="H52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G104" i="2" l="1"/>
  <c r="F101" i="2"/>
  <c r="F99" i="2"/>
  <c r="O97" i="2"/>
  <c r="Q3" i="2"/>
  <c r="Q2" i="2"/>
  <c r="F45" i="2"/>
  <c r="O45" i="2" s="1"/>
  <c r="I104" i="2" l="1"/>
  <c r="F104" i="2"/>
  <c r="D104" i="2"/>
  <c r="B104" i="2"/>
  <c r="B102" i="2"/>
  <c r="B100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O55" i="2"/>
  <c r="H104" i="2"/>
  <c r="Q45" i="2"/>
  <c r="Q44" i="2"/>
  <c r="F44" i="2"/>
  <c r="O44" i="2" s="1"/>
  <c r="Q43" i="2"/>
  <c r="F43" i="2"/>
  <c r="O43" i="2" s="1"/>
  <c r="Q42" i="2"/>
  <c r="F42" i="2"/>
  <c r="O42" i="2" s="1"/>
  <c r="Q41" i="2"/>
  <c r="F41" i="2"/>
  <c r="O41" i="2" s="1"/>
  <c r="Q40" i="2"/>
  <c r="F40" i="2"/>
  <c r="O40" i="2" s="1"/>
  <c r="Q39" i="2"/>
  <c r="F39" i="2"/>
  <c r="O39" i="2" s="1"/>
  <c r="Q38" i="2"/>
  <c r="F38" i="2"/>
  <c r="O38" i="2" s="1"/>
  <c r="Q37" i="2"/>
  <c r="F37" i="2"/>
  <c r="O37" i="2" s="1"/>
  <c r="Q36" i="2"/>
  <c r="F36" i="2"/>
  <c r="O36" i="2" s="1"/>
  <c r="Q35" i="2"/>
  <c r="F35" i="2"/>
  <c r="O35" i="2" s="1"/>
  <c r="Q34" i="2"/>
  <c r="F34" i="2"/>
  <c r="O34" i="2" s="1"/>
  <c r="Q33" i="2"/>
  <c r="F33" i="2"/>
  <c r="O33" i="2" s="1"/>
  <c r="Q32" i="2"/>
  <c r="F32" i="2"/>
  <c r="O32" i="2" s="1"/>
  <c r="Q31" i="2"/>
  <c r="F31" i="2"/>
  <c r="O31" i="2" s="1"/>
  <c r="Q30" i="2"/>
  <c r="F30" i="2"/>
  <c r="O30" i="2" s="1"/>
  <c r="Q29" i="2"/>
  <c r="F29" i="2"/>
  <c r="O29" i="2" s="1"/>
  <c r="Q28" i="2"/>
  <c r="F28" i="2"/>
  <c r="O28" i="2" s="1"/>
  <c r="Q27" i="2"/>
  <c r="F27" i="2"/>
  <c r="O27" i="2" s="1"/>
  <c r="Q26" i="2"/>
  <c r="F26" i="2"/>
  <c r="O26" i="2" s="1"/>
  <c r="Q25" i="2"/>
  <c r="F25" i="2"/>
  <c r="O25" i="2" s="1"/>
  <c r="Q24" i="2"/>
  <c r="F24" i="2"/>
  <c r="O24" i="2" s="1"/>
  <c r="Q23" i="2"/>
  <c r="F23" i="2"/>
  <c r="O23" i="2" s="1"/>
  <c r="Q22" i="2"/>
  <c r="F22" i="2"/>
  <c r="O22" i="2" s="1"/>
  <c r="Q21" i="2"/>
  <c r="F21" i="2"/>
  <c r="O21" i="2" s="1"/>
  <c r="Q20" i="2"/>
  <c r="F20" i="2"/>
  <c r="O20" i="2" s="1"/>
  <c r="Q19" i="2"/>
  <c r="F19" i="2"/>
  <c r="O19" i="2" s="1"/>
  <c r="Q18" i="2"/>
  <c r="F18" i="2"/>
  <c r="O18" i="2" s="1"/>
  <c r="Q17" i="2"/>
  <c r="F17" i="2"/>
  <c r="O17" i="2" s="1"/>
  <c r="Q16" i="2"/>
  <c r="F16" i="2"/>
  <c r="O16" i="2" s="1"/>
  <c r="Q15" i="2"/>
  <c r="F15" i="2"/>
  <c r="O15" i="2" s="1"/>
  <c r="Q14" i="2"/>
  <c r="F14" i="2"/>
  <c r="O14" i="2" s="1"/>
  <c r="Q13" i="2"/>
  <c r="F13" i="2"/>
  <c r="O13" i="2" s="1"/>
  <c r="Q12" i="2"/>
  <c r="F12" i="2"/>
  <c r="O12" i="2" s="1"/>
  <c r="Q11" i="2"/>
  <c r="F11" i="2"/>
  <c r="O11" i="2" s="1"/>
  <c r="Q10" i="2"/>
  <c r="F10" i="2"/>
  <c r="O10" i="2" s="1"/>
  <c r="Q9" i="2"/>
  <c r="F9" i="2"/>
  <c r="O9" i="2" s="1"/>
  <c r="Q8" i="2"/>
  <c r="F8" i="2"/>
  <c r="O8" i="2" s="1"/>
  <c r="Q7" i="2"/>
  <c r="F7" i="2"/>
  <c r="O7" i="2" s="1"/>
  <c r="Q6" i="2"/>
  <c r="F6" i="2"/>
  <c r="O6" i="2" s="1"/>
  <c r="Q5" i="2"/>
  <c r="F5" i="2"/>
  <c r="O5" i="2" s="1"/>
  <c r="Q4" i="2"/>
  <c r="F4" i="2"/>
  <c r="O4" i="2" s="1"/>
  <c r="F3" i="2"/>
  <c r="Q52" i="2" l="1"/>
  <c r="O3" i="2"/>
  <c r="O52" i="2" s="1"/>
  <c r="C52" i="2" s="1"/>
  <c r="K52" i="2" s="1"/>
  <c r="E104" i="2"/>
  <c r="C104" i="2" l="1"/>
  <c r="K104" i="2" l="1"/>
</calcChain>
</file>

<file path=xl/sharedStrings.xml><?xml version="1.0" encoding="utf-8"?>
<sst xmlns="http://schemas.openxmlformats.org/spreadsheetml/2006/main" count="411" uniqueCount="216">
  <si>
    <t>1　GPAについて</t>
    <phoneticPr fontId="3"/>
  </si>
  <si>
    <t>1.1　GPAとは</t>
    <phoneticPr fontId="3"/>
  </si>
  <si>
    <r>
      <t>GPAは</t>
    </r>
    <r>
      <rPr>
        <b/>
        <sz val="11"/>
        <color theme="1"/>
        <rFont val="游ゴシック"/>
        <family val="3"/>
        <charset val="128"/>
        <scheme val="minor"/>
      </rPr>
      <t>G</t>
    </r>
    <r>
      <rPr>
        <sz val="11"/>
        <color theme="1"/>
        <rFont val="游ゴシック"/>
        <family val="2"/>
        <charset val="128"/>
        <scheme val="minor"/>
      </rPr>
      <t xml:space="preserve">rade </t>
    </r>
    <r>
      <rPr>
        <b/>
        <sz val="11"/>
        <color theme="1"/>
        <rFont val="游ゴシック"/>
        <family val="3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oint </t>
    </r>
    <r>
      <rPr>
        <b/>
        <sz val="11"/>
        <color theme="1"/>
        <rFont val="游ゴシック"/>
        <family val="3"/>
        <charset val="128"/>
        <scheme val="minor"/>
      </rPr>
      <t>A</t>
    </r>
    <r>
      <rPr>
        <sz val="11"/>
        <color theme="1"/>
        <rFont val="游ゴシック"/>
        <family val="2"/>
        <charset val="128"/>
        <scheme val="minor"/>
      </rPr>
      <t>verage（成績加重平均値）のことです</t>
    </r>
    <rPh sb="24" eb="31">
      <t>セイセキカジュウヘイキンチ</t>
    </rPh>
    <phoneticPr fontId="3"/>
  </si>
  <si>
    <t>成績評価方法のひとつで、履修科目の成績を点数化して算出します</t>
    <rPh sb="0" eb="6">
      <t>セイセキヒョウカホウホウ</t>
    </rPh>
    <rPh sb="12" eb="16">
      <t>リシュウカモク</t>
    </rPh>
    <rPh sb="17" eb="19">
      <t>セイセキ</t>
    </rPh>
    <rPh sb="20" eb="23">
      <t>テンスウカ</t>
    </rPh>
    <rPh sb="25" eb="27">
      <t>サンシュツ</t>
    </rPh>
    <phoneticPr fontId="3"/>
  </si>
  <si>
    <t>1.2　GPAの計算方法</t>
    <rPh sb="8" eb="12">
      <t>ケイサンホウホウ</t>
    </rPh>
    <phoneticPr fontId="3"/>
  </si>
  <si>
    <t>履修科目の評価をもとに、秀/S=4、優/A=3、良/B=2、可/C=1、不可/D=0のグレードポイント（以下GP）</t>
    <rPh sb="0" eb="2">
      <t>リシュウ</t>
    </rPh>
    <rPh sb="2" eb="4">
      <t>カモク</t>
    </rPh>
    <rPh sb="5" eb="7">
      <t>ヒョウカ</t>
    </rPh>
    <rPh sb="52" eb="54">
      <t>イカ</t>
    </rPh>
    <phoneticPr fontId="3"/>
  </si>
  <si>
    <t>を付与します</t>
    <rPh sb="1" eb="3">
      <t>フヨ</t>
    </rPh>
    <phoneticPr fontId="3"/>
  </si>
  <si>
    <t>卒業要件単位に含まれない科目や認定、合格などの評価が付かない科目は、GPA計算の対象外です</t>
    <rPh sb="42" eb="43">
      <t>ガイ</t>
    </rPh>
    <phoneticPr fontId="3"/>
  </si>
  <si>
    <t>（秀・優・良・可・不可やS・A・B・C・Dは一例です。評価の名称が異なる場合があります）</t>
    <rPh sb="27" eb="29">
      <t>ヒョウカ</t>
    </rPh>
    <rPh sb="30" eb="32">
      <t>メイショウ</t>
    </rPh>
    <rPh sb="33" eb="34">
      <t>コト</t>
    </rPh>
    <phoneticPr fontId="3"/>
  </si>
  <si>
    <t>履修科目の単位数にGPを掛けます</t>
    <rPh sb="0" eb="2">
      <t>リシュウ</t>
    </rPh>
    <rPh sb="2" eb="4">
      <t>カモク</t>
    </rPh>
    <rPh sb="5" eb="7">
      <t>タンイ</t>
    </rPh>
    <rPh sb="7" eb="8">
      <t>スウ</t>
    </rPh>
    <rPh sb="12" eb="13">
      <t>カ</t>
    </rPh>
    <phoneticPr fontId="3"/>
  </si>
  <si>
    <t>「単位数×GPの合計」を「単位数の合計」で割った値がGPAとなります</t>
    <rPh sb="1" eb="4">
      <t>タンイスウ</t>
    </rPh>
    <rPh sb="8" eb="10">
      <t>ゴウケイ</t>
    </rPh>
    <rPh sb="13" eb="16">
      <t>タンイスウ</t>
    </rPh>
    <rPh sb="17" eb="19">
      <t>ゴウケイ</t>
    </rPh>
    <rPh sb="21" eb="22">
      <t>ワ</t>
    </rPh>
    <rPh sb="24" eb="25">
      <t>アタイ</t>
    </rPh>
    <phoneticPr fontId="3"/>
  </si>
  <si>
    <t>5段階評価のGP</t>
    <rPh sb="1" eb="5">
      <t>ダンカイヒョウカ</t>
    </rPh>
    <phoneticPr fontId="3"/>
  </si>
  <si>
    <t>成績表の例</t>
    <rPh sb="0" eb="3">
      <t>セイセキヒョウ</t>
    </rPh>
    <rPh sb="4" eb="5">
      <t>レイ</t>
    </rPh>
    <phoneticPr fontId="3"/>
  </si>
  <si>
    <t>評価</t>
    <rPh sb="0" eb="2">
      <t>ヒョウカ</t>
    </rPh>
    <phoneticPr fontId="3"/>
  </si>
  <si>
    <t>GP</t>
    <phoneticPr fontId="3"/>
  </si>
  <si>
    <t>科目名</t>
    <rPh sb="0" eb="3">
      <t>カモクメイ</t>
    </rPh>
    <phoneticPr fontId="3"/>
  </si>
  <si>
    <t>単位数</t>
    <rPh sb="0" eb="2">
      <t>タンイ</t>
    </rPh>
    <rPh sb="2" eb="3">
      <t>スウ</t>
    </rPh>
    <phoneticPr fontId="3"/>
  </si>
  <si>
    <t>単位数×GP</t>
    <rPh sb="0" eb="2">
      <t>タンイ</t>
    </rPh>
    <rPh sb="2" eb="3">
      <t>スウ</t>
    </rPh>
    <phoneticPr fontId="3"/>
  </si>
  <si>
    <t>秀/S</t>
    <rPh sb="0" eb="1">
      <t>シュウ</t>
    </rPh>
    <phoneticPr fontId="3"/>
  </si>
  <si>
    <t>科目A</t>
    <rPh sb="0" eb="2">
      <t>カモク</t>
    </rPh>
    <phoneticPr fontId="3"/>
  </si>
  <si>
    <t>秀</t>
    <rPh sb="0" eb="1">
      <t>シュウ</t>
    </rPh>
    <phoneticPr fontId="3"/>
  </si>
  <si>
    <t>優/A</t>
    <rPh sb="0" eb="1">
      <t>ユウ</t>
    </rPh>
    <phoneticPr fontId="3"/>
  </si>
  <si>
    <t>科目B</t>
    <rPh sb="0" eb="2">
      <t>カモク</t>
    </rPh>
    <phoneticPr fontId="3"/>
  </si>
  <si>
    <t>優</t>
    <rPh sb="0" eb="1">
      <t>ユウ</t>
    </rPh>
    <phoneticPr fontId="3"/>
  </si>
  <si>
    <t>良/B</t>
    <rPh sb="0" eb="1">
      <t>リョウ</t>
    </rPh>
    <phoneticPr fontId="3"/>
  </si>
  <si>
    <t>科目C</t>
    <rPh sb="0" eb="2">
      <t>カモク</t>
    </rPh>
    <phoneticPr fontId="3"/>
  </si>
  <si>
    <t>良</t>
    <rPh sb="0" eb="1">
      <t>リョウ</t>
    </rPh>
    <phoneticPr fontId="3"/>
  </si>
  <si>
    <t>可/C</t>
    <rPh sb="0" eb="1">
      <t>カ</t>
    </rPh>
    <phoneticPr fontId="3"/>
  </si>
  <si>
    <t>科目D</t>
    <rPh sb="0" eb="2">
      <t>カモク</t>
    </rPh>
    <phoneticPr fontId="3"/>
  </si>
  <si>
    <t>可</t>
    <rPh sb="0" eb="1">
      <t>カ</t>
    </rPh>
    <phoneticPr fontId="3"/>
  </si>
  <si>
    <t>不可/D</t>
    <rPh sb="0" eb="2">
      <t>フカ</t>
    </rPh>
    <phoneticPr fontId="3"/>
  </si>
  <si>
    <t>科目E</t>
    <rPh sb="0" eb="2">
      <t>カモク</t>
    </rPh>
    <phoneticPr fontId="3"/>
  </si>
  <si>
    <t>単位数の合計</t>
    <rPh sb="0" eb="3">
      <t>タンイスウ</t>
    </rPh>
    <rPh sb="4" eb="6">
      <t>ゴウケイ</t>
    </rPh>
    <phoneticPr fontId="3"/>
  </si>
  <si>
    <t>単位数×GPの合計</t>
    <rPh sb="0" eb="3">
      <t>タンイスウ</t>
    </rPh>
    <rPh sb="7" eb="9">
      <t>ゴウケイ</t>
    </rPh>
    <phoneticPr fontId="3"/>
  </si>
  <si>
    <t>=</t>
    <phoneticPr fontId="3"/>
  </si>
  <si>
    <t>=</t>
    <phoneticPr fontId="3"/>
  </si>
  <si>
    <t>GPA</t>
    <phoneticPr fontId="3"/>
  </si>
  <si>
    <t>単位数の合計</t>
    <phoneticPr fontId="3"/>
  </si>
  <si>
    <t>・大学発行の「成績証明書」</t>
    <rPh sb="1" eb="5">
      <t>ダイガクハッコウ</t>
    </rPh>
    <phoneticPr fontId="3"/>
  </si>
  <si>
    <t>▶5段階評価</t>
    <rPh sb="2" eb="4">
      <t>ダンカイ</t>
    </rPh>
    <rPh sb="4" eb="6">
      <t>ヒョウカ</t>
    </rPh>
    <phoneticPr fontId="3"/>
  </si>
  <si>
    <t>変更例1：　優上・優・良・可・不可　→　秀・優・良・可・不可</t>
    <rPh sb="0" eb="2">
      <t>ヘンコウ</t>
    </rPh>
    <rPh sb="2" eb="3">
      <t>レイ</t>
    </rPh>
    <phoneticPr fontId="3"/>
  </si>
  <si>
    <t>変更例2：　A+・A・B・C・F　→　S・A・B・C・D</t>
    <rPh sb="0" eb="2">
      <t>ヘンコウ</t>
    </rPh>
    <phoneticPr fontId="3"/>
  </si>
  <si>
    <t>【基本】5段階評価の評点とGP</t>
    <rPh sb="1" eb="3">
      <t>キホン</t>
    </rPh>
    <rPh sb="5" eb="9">
      <t>ダンカイヒョウカ</t>
    </rPh>
    <rPh sb="10" eb="12">
      <t>ヒョウテン</t>
    </rPh>
    <phoneticPr fontId="3"/>
  </si>
  <si>
    <t>評点</t>
    <rPh sb="0" eb="2">
      <t>ヒョウテン</t>
    </rPh>
    <phoneticPr fontId="3"/>
  </si>
  <si>
    <t>GP</t>
    <phoneticPr fontId="3"/>
  </si>
  <si>
    <t>90～100点</t>
    <rPh sb="6" eb="7">
      <t>テン</t>
    </rPh>
    <phoneticPr fontId="3"/>
  </si>
  <si>
    <t>80～89点</t>
    <rPh sb="5" eb="6">
      <t>テン</t>
    </rPh>
    <phoneticPr fontId="3"/>
  </si>
  <si>
    <t>70～79点</t>
    <rPh sb="5" eb="6">
      <t>テン</t>
    </rPh>
    <phoneticPr fontId="3"/>
  </si>
  <si>
    <t>60～69点</t>
    <rPh sb="5" eb="6">
      <t>テン</t>
    </rPh>
    <phoneticPr fontId="3"/>
  </si>
  <si>
    <t>0～59点</t>
    <rPh sb="4" eb="5">
      <t>テン</t>
    </rPh>
    <phoneticPr fontId="3"/>
  </si>
  <si>
    <t>＜配点が異なる5段階評価の例＞</t>
    <rPh sb="1" eb="3">
      <t>ハイテン</t>
    </rPh>
    <rPh sb="4" eb="5">
      <t>コト</t>
    </rPh>
    <rPh sb="8" eb="12">
      <t>ダンカイヒョウカ</t>
    </rPh>
    <rPh sb="13" eb="14">
      <t>レイ</t>
    </rPh>
    <phoneticPr fontId="3"/>
  </si>
  <si>
    <t>元の評価</t>
    <rPh sb="0" eb="1">
      <t>モト</t>
    </rPh>
    <rPh sb="2" eb="4">
      <t>ヒョウカ</t>
    </rPh>
    <phoneticPr fontId="3"/>
  </si>
  <si>
    <t>S</t>
    <phoneticPr fontId="3"/>
  </si>
  <si>
    <t>95～100点</t>
    <rPh sb="6" eb="7">
      <t>テン</t>
    </rPh>
    <phoneticPr fontId="3"/>
  </si>
  <si>
    <t>S</t>
  </si>
  <si>
    <t>A</t>
    <phoneticPr fontId="3"/>
  </si>
  <si>
    <t>85～94点</t>
    <rPh sb="5" eb="6">
      <t>テン</t>
    </rPh>
    <phoneticPr fontId="3"/>
  </si>
  <si>
    <t>90点以上のA</t>
    <rPh sb="2" eb="5">
      <t>テンイジョウ</t>
    </rPh>
    <phoneticPr fontId="3"/>
  </si>
  <si>
    <t>B</t>
    <phoneticPr fontId="3"/>
  </si>
  <si>
    <t>75～84点</t>
    <rPh sb="5" eb="6">
      <t>テン</t>
    </rPh>
    <phoneticPr fontId="3"/>
  </si>
  <si>
    <t>90点未満のA</t>
    <rPh sb="2" eb="3">
      <t>テン</t>
    </rPh>
    <rPh sb="3" eb="5">
      <t>ミマン</t>
    </rPh>
    <phoneticPr fontId="3"/>
  </si>
  <si>
    <t>C</t>
    <phoneticPr fontId="3"/>
  </si>
  <si>
    <t>60～74点</t>
    <rPh sb="5" eb="6">
      <t>テン</t>
    </rPh>
    <phoneticPr fontId="3"/>
  </si>
  <si>
    <t>80点以上のB</t>
    <rPh sb="2" eb="5">
      <t>テンイジョウ</t>
    </rPh>
    <phoneticPr fontId="3"/>
  </si>
  <si>
    <t>D</t>
    <phoneticPr fontId="3"/>
  </si>
  <si>
    <t>80点未満のB</t>
    <rPh sb="2" eb="3">
      <t>テン</t>
    </rPh>
    <rPh sb="3" eb="5">
      <t>ミマン</t>
    </rPh>
    <phoneticPr fontId="3"/>
  </si>
  <si>
    <t>B</t>
    <phoneticPr fontId="3"/>
  </si>
  <si>
    <t>70点以上のC</t>
    <rPh sb="2" eb="5">
      <t>テンイジョウ</t>
    </rPh>
    <phoneticPr fontId="3"/>
  </si>
  <si>
    <t>70点未満のC</t>
    <rPh sb="2" eb="3">
      <t>テン</t>
    </rPh>
    <rPh sb="3" eb="5">
      <t>ミマン</t>
    </rPh>
    <phoneticPr fontId="3"/>
  </si>
  <si>
    <t>D</t>
    <phoneticPr fontId="3"/>
  </si>
  <si>
    <t>▶4段階評価</t>
    <rPh sb="2" eb="4">
      <t>ダンカイ</t>
    </rPh>
    <rPh sb="4" eb="6">
      <t>ヒョウカ</t>
    </rPh>
    <phoneticPr fontId="3"/>
  </si>
  <si>
    <t>4段階評価は、5段階評価に改めたうえで「取得単位一覧表」を作成する必要があります</t>
    <rPh sb="1" eb="3">
      <t>ダンカイ</t>
    </rPh>
    <rPh sb="3" eb="5">
      <t>ヒョウカ</t>
    </rPh>
    <rPh sb="8" eb="12">
      <t>ダンカイヒョウカ</t>
    </rPh>
    <rPh sb="13" eb="14">
      <t>アラタ</t>
    </rPh>
    <rPh sb="20" eb="27">
      <t>シュトクタンイイチランヒョウ</t>
    </rPh>
    <rPh sb="29" eb="31">
      <t>サクセイ</t>
    </rPh>
    <rPh sb="33" eb="35">
      <t>ヒツヨウ</t>
    </rPh>
    <phoneticPr fontId="3"/>
  </si>
  <si>
    <t>優/A（80点以上）良/B（70～79点）可/C（60～69点）不可/D（60点未満）の配点の場合は、</t>
    <rPh sb="0" eb="1">
      <t>ユウ</t>
    </rPh>
    <rPh sb="6" eb="7">
      <t>テン</t>
    </rPh>
    <rPh sb="7" eb="9">
      <t>イジョウ</t>
    </rPh>
    <rPh sb="10" eb="11">
      <t>リョウ</t>
    </rPh>
    <rPh sb="19" eb="20">
      <t>テン</t>
    </rPh>
    <rPh sb="21" eb="22">
      <t>カ</t>
    </rPh>
    <rPh sb="30" eb="31">
      <t>テン</t>
    </rPh>
    <rPh sb="32" eb="34">
      <t>フカ</t>
    </rPh>
    <rPh sb="39" eb="40">
      <t>テン</t>
    </rPh>
    <rPh sb="40" eb="42">
      <t>ミマン</t>
    </rPh>
    <rPh sb="44" eb="46">
      <t>ハイテン</t>
    </rPh>
    <rPh sb="47" eb="49">
      <t>バアイ</t>
    </rPh>
    <phoneticPr fontId="3"/>
  </si>
  <si>
    <t>優/Aを評点によって二つに分け、90点以上を秀/Sとして5段階評価に改めたうえで</t>
    <rPh sb="18" eb="21">
      <t>テンイジョウ</t>
    </rPh>
    <rPh sb="22" eb="23">
      <t>シュウ</t>
    </rPh>
    <rPh sb="29" eb="31">
      <t>ダンカイ</t>
    </rPh>
    <rPh sb="31" eb="33">
      <t>ヒョウカ</t>
    </rPh>
    <rPh sb="34" eb="35">
      <t>アラタ</t>
    </rPh>
    <phoneticPr fontId="3"/>
  </si>
  <si>
    <t>「単位取得一覧表」を作成してください</t>
  </si>
  <si>
    <t>GPは、90点以上の優/S=4、90点未満の優/A=3、良/B=2、可/C＝1、不可/D=0となります</t>
    <rPh sb="6" eb="7">
      <t>テン</t>
    </rPh>
    <rPh sb="7" eb="9">
      <t>イジョウ</t>
    </rPh>
    <rPh sb="18" eb="21">
      <t>テンミマン</t>
    </rPh>
    <rPh sb="22" eb="23">
      <t>ユウ</t>
    </rPh>
    <phoneticPr fontId="3"/>
  </si>
  <si>
    <t>＜4段階評価の例＞</t>
    <rPh sb="2" eb="4">
      <t>ダンカイ</t>
    </rPh>
    <rPh sb="4" eb="6">
      <t>ヒョウカ</t>
    </rPh>
    <rPh sb="7" eb="8">
      <t>レイ</t>
    </rPh>
    <phoneticPr fontId="3"/>
  </si>
  <si>
    <t>80～100点</t>
    <rPh sb="6" eb="7">
      <t>テン</t>
    </rPh>
    <phoneticPr fontId="3"/>
  </si>
  <si>
    <t>優/Aを評点で分け、90点以上を秀/Sに改めて「取得単位一覧表」を作成</t>
    <phoneticPr fontId="3"/>
  </si>
  <si>
    <t>優/Aの評価を評点で分けられないときは、4段階のまますべての優/Aを秀/Sとし、</t>
    <rPh sb="0" eb="1">
      <t>ユウ</t>
    </rPh>
    <rPh sb="4" eb="6">
      <t>ヒョウカ</t>
    </rPh>
    <rPh sb="7" eb="9">
      <t>ヒョウテン</t>
    </rPh>
    <rPh sb="10" eb="11">
      <t>ワ</t>
    </rPh>
    <rPh sb="21" eb="23">
      <t>ダンカイ</t>
    </rPh>
    <rPh sb="30" eb="31">
      <t>ユウ</t>
    </rPh>
    <rPh sb="34" eb="35">
      <t>シュウ</t>
    </rPh>
    <phoneticPr fontId="3"/>
  </si>
  <si>
    <t>秀/S・良/B・可/C・不可/Dのみで構成された取得単位一覧表を提出してください</t>
    <rPh sb="19" eb="21">
      <t>コウセイ</t>
    </rPh>
    <rPh sb="24" eb="31">
      <t>シュトクタンイイチランヒョウ</t>
    </rPh>
    <rPh sb="32" eb="34">
      <t>テイシュツ</t>
    </rPh>
    <phoneticPr fontId="3"/>
  </si>
  <si>
    <t>▶その他の評価</t>
    <rPh sb="3" eb="4">
      <t>ホカ</t>
    </rPh>
    <rPh sb="5" eb="7">
      <t>ヒョウカ</t>
    </rPh>
    <phoneticPr fontId="3"/>
  </si>
  <si>
    <t>その他の評価は、すべて5段階評価に改めたうえで「取得単位一覧表」を作成する必要があります</t>
    <rPh sb="2" eb="3">
      <t>ホカ</t>
    </rPh>
    <rPh sb="4" eb="6">
      <t>ヒョウカ</t>
    </rPh>
    <rPh sb="12" eb="16">
      <t>ダンカイヒョウカ</t>
    </rPh>
    <rPh sb="17" eb="18">
      <t>アラタ</t>
    </rPh>
    <rPh sb="24" eb="31">
      <t>シュトクタンイイチランヒョウ</t>
    </rPh>
    <rPh sb="33" eb="35">
      <t>サクセイ</t>
    </rPh>
    <rPh sb="37" eb="39">
      <t>ヒツヨウ</t>
    </rPh>
    <phoneticPr fontId="3"/>
  </si>
  <si>
    <t>変更例1：　S・A+・A・B+・B・C+・C・F　→　S・A・B・C・D</t>
    <rPh sb="0" eb="2">
      <t>ヘンコウ</t>
    </rPh>
    <phoneticPr fontId="3"/>
  </si>
  <si>
    <t>変更例2：　S・A+・A・A-・B+・B・B-・C+・C・C-・F　→　S・A・B・C・D</t>
    <rPh sb="0" eb="2">
      <t>ヘンコウ</t>
    </rPh>
    <rPh sb="2" eb="3">
      <t>レイ</t>
    </rPh>
    <phoneticPr fontId="3"/>
  </si>
  <si>
    <t>成績証明書に評価の記載がなく、評点のみが記載されている場合は、評点をもとに5段階評価に改め、</t>
    <rPh sb="31" eb="33">
      <t>ヒョウテン</t>
    </rPh>
    <phoneticPr fontId="3"/>
  </si>
  <si>
    <t>「秀・優・良・可・不可」または「S・A・B・C・D」の評価を付与してください</t>
    <rPh sb="27" eb="29">
      <t>ヒョウカ</t>
    </rPh>
    <rPh sb="30" eb="32">
      <t>フヨ</t>
    </rPh>
    <phoneticPr fontId="3"/>
  </si>
  <si>
    <t>＜8段階評価の例＞</t>
    <rPh sb="2" eb="6">
      <t>ダンカイヒョウカ</t>
    </rPh>
    <rPh sb="7" eb="8">
      <t>レイ</t>
    </rPh>
    <phoneticPr fontId="3"/>
  </si>
  <si>
    <t>S</t>
    <phoneticPr fontId="3"/>
  </si>
  <si>
    <t>A+</t>
    <phoneticPr fontId="3"/>
  </si>
  <si>
    <t>85～89点</t>
    <rPh sb="5" eb="6">
      <t>テン</t>
    </rPh>
    <phoneticPr fontId="3"/>
  </si>
  <si>
    <t>A</t>
    <phoneticPr fontId="3"/>
  </si>
  <si>
    <t>80～84点</t>
    <rPh sb="5" eb="6">
      <t>テン</t>
    </rPh>
    <phoneticPr fontId="3"/>
  </si>
  <si>
    <t>B+</t>
    <phoneticPr fontId="3"/>
  </si>
  <si>
    <t>75～79点</t>
    <rPh sb="5" eb="6">
      <t>テン</t>
    </rPh>
    <phoneticPr fontId="3"/>
  </si>
  <si>
    <t>B+</t>
    <phoneticPr fontId="3"/>
  </si>
  <si>
    <t>70～74点</t>
    <rPh sb="5" eb="6">
      <t>テン</t>
    </rPh>
    <phoneticPr fontId="3"/>
  </si>
  <si>
    <t>C</t>
    <phoneticPr fontId="3"/>
  </si>
  <si>
    <t>65～69点</t>
    <rPh sb="5" eb="6">
      <t>テン</t>
    </rPh>
    <phoneticPr fontId="3"/>
  </si>
  <si>
    <t>C-</t>
    <phoneticPr fontId="3"/>
  </si>
  <si>
    <t>60～64点</t>
    <rPh sb="5" eb="6">
      <t>テン</t>
    </rPh>
    <phoneticPr fontId="3"/>
  </si>
  <si>
    <t>5段階に改めて「取得単位一覧表」を作成</t>
    <phoneticPr fontId="3"/>
  </si>
  <si>
    <t>＜11段階評価の例＞</t>
    <rPh sb="3" eb="7">
      <t>ダンカイヒョウカ</t>
    </rPh>
    <rPh sb="8" eb="9">
      <t>レイ</t>
    </rPh>
    <phoneticPr fontId="3"/>
  </si>
  <si>
    <t>A+</t>
    <phoneticPr fontId="3"/>
  </si>
  <si>
    <t>87～89点</t>
    <rPh sb="5" eb="6">
      <t>テン</t>
    </rPh>
    <phoneticPr fontId="3"/>
  </si>
  <si>
    <t>83～86点</t>
    <rPh sb="5" eb="6">
      <t>テン</t>
    </rPh>
    <phoneticPr fontId="3"/>
  </si>
  <si>
    <t>A-</t>
    <phoneticPr fontId="3"/>
  </si>
  <si>
    <t>80～82点</t>
    <rPh sb="5" eb="6">
      <t>テン</t>
    </rPh>
    <phoneticPr fontId="3"/>
  </si>
  <si>
    <t>77～79点</t>
    <rPh sb="5" eb="6">
      <t>テン</t>
    </rPh>
    <phoneticPr fontId="3"/>
  </si>
  <si>
    <t>73～76点</t>
    <rPh sb="5" eb="6">
      <t>テン</t>
    </rPh>
    <phoneticPr fontId="3"/>
  </si>
  <si>
    <t>B-</t>
    <phoneticPr fontId="3"/>
  </si>
  <si>
    <t>70～72点</t>
    <rPh sb="5" eb="6">
      <t>テン</t>
    </rPh>
    <phoneticPr fontId="3"/>
  </si>
  <si>
    <t>C+</t>
    <phoneticPr fontId="3"/>
  </si>
  <si>
    <t>67～69点</t>
    <rPh sb="5" eb="6">
      <t>テン</t>
    </rPh>
    <phoneticPr fontId="3"/>
  </si>
  <si>
    <t>C+</t>
    <phoneticPr fontId="3"/>
  </si>
  <si>
    <t>63～66点</t>
    <rPh sb="5" eb="6">
      <t>テン</t>
    </rPh>
    <phoneticPr fontId="3"/>
  </si>
  <si>
    <t>C-</t>
    <phoneticPr fontId="3"/>
  </si>
  <si>
    <t>60～62点</t>
    <rPh sb="5" eb="6">
      <t>テン</t>
    </rPh>
    <phoneticPr fontId="3"/>
  </si>
  <si>
    <t>（1）成績証明書に基づき、取得単位一覧表に科目名、単位数を入力してください</t>
    <rPh sb="3" eb="8">
      <t>セイセキショウメイショ</t>
    </rPh>
    <rPh sb="9" eb="10">
      <t>モト</t>
    </rPh>
    <rPh sb="13" eb="20">
      <t>シュトクタンイイチランヒョウ</t>
    </rPh>
    <rPh sb="21" eb="24">
      <t>カモクメイ</t>
    </rPh>
    <rPh sb="25" eb="28">
      <t>タンイスウ</t>
    </rPh>
    <rPh sb="29" eb="31">
      <t>ニュウリョク</t>
    </rPh>
    <phoneticPr fontId="3"/>
  </si>
  <si>
    <t>評点の入力は任意ですが、成績証明書に評価の記載がなく、評点のみが記載されている場合は、</t>
    <rPh sb="1" eb="2">
      <t>テン</t>
    </rPh>
    <rPh sb="3" eb="5">
      <t>ニュウリョク</t>
    </rPh>
    <rPh sb="6" eb="8">
      <t>ニンイ</t>
    </rPh>
    <rPh sb="27" eb="29">
      <t>ヒョウテン</t>
    </rPh>
    <rPh sb="32" eb="34">
      <t>キサイ</t>
    </rPh>
    <rPh sb="39" eb="41">
      <t>バアイ</t>
    </rPh>
    <phoneticPr fontId="3"/>
  </si>
  <si>
    <t>必ず評点を入力してください</t>
    <rPh sb="0" eb="1">
      <t>カナラ</t>
    </rPh>
    <rPh sb="3" eb="4">
      <t>テン</t>
    </rPh>
    <rPh sb="5" eb="7">
      <t>ニュウリョク</t>
    </rPh>
    <phoneticPr fontId="3"/>
  </si>
  <si>
    <t>（2）5段階評価に改めた評価を入力してください</t>
    <rPh sb="4" eb="6">
      <t>ダンカイ</t>
    </rPh>
    <rPh sb="6" eb="8">
      <t>ヒョウカ</t>
    </rPh>
    <rPh sb="9" eb="10">
      <t>アラタ</t>
    </rPh>
    <rPh sb="12" eb="14">
      <t>ヒョウカ</t>
    </rPh>
    <rPh sb="15" eb="17">
      <t>ニュウリョク</t>
    </rPh>
    <phoneticPr fontId="3"/>
  </si>
  <si>
    <r>
      <t>　　</t>
    </r>
    <r>
      <rPr>
        <u/>
        <sz val="11"/>
        <color theme="1"/>
        <rFont val="游ゴシック"/>
        <family val="3"/>
        <charset val="128"/>
        <scheme val="minor"/>
      </rPr>
      <t>入力できるのは「秀・優・良・可・不可」または「S・A・B・C・D」のみとなります</t>
    </r>
    <rPh sb="2" eb="4">
      <t>ニュウリョク</t>
    </rPh>
    <rPh sb="10" eb="11">
      <t>シュウ</t>
    </rPh>
    <rPh sb="12" eb="13">
      <t>ユウ</t>
    </rPh>
    <rPh sb="14" eb="15">
      <t>リョウ</t>
    </rPh>
    <rPh sb="16" eb="17">
      <t>カ</t>
    </rPh>
    <rPh sb="18" eb="20">
      <t>フカ</t>
    </rPh>
    <phoneticPr fontId="3"/>
  </si>
  <si>
    <r>
      <t>　　</t>
    </r>
    <r>
      <rPr>
        <u/>
        <sz val="11"/>
        <color theme="1"/>
        <rFont val="游ゴシック"/>
        <family val="3"/>
        <charset val="128"/>
        <scheme val="minor"/>
      </rPr>
      <t>評価の名称が異なる場合は「秀・優・良・可・不可」または「S・A・B・C・D」に変更して</t>
    </r>
    <rPh sb="2" eb="4">
      <t>ヒョウカ</t>
    </rPh>
    <rPh sb="5" eb="7">
      <t>メイショウ</t>
    </rPh>
    <rPh sb="8" eb="9">
      <t>コト</t>
    </rPh>
    <rPh sb="11" eb="13">
      <t>バアイ</t>
    </rPh>
    <phoneticPr fontId="3"/>
  </si>
  <si>
    <r>
      <t>　　</t>
    </r>
    <r>
      <rPr>
        <u/>
        <sz val="11"/>
        <color theme="1"/>
        <rFont val="游ゴシック"/>
        <family val="3"/>
        <charset val="128"/>
        <scheme val="minor"/>
      </rPr>
      <t>入力してください</t>
    </r>
    <rPh sb="2" eb="4">
      <t>ニュウリョク</t>
    </rPh>
    <phoneticPr fontId="3"/>
  </si>
  <si>
    <t>　　名称が異なる評価の変更例</t>
    <rPh sb="2" eb="4">
      <t>メイショウ</t>
    </rPh>
    <rPh sb="5" eb="6">
      <t>コト</t>
    </rPh>
    <rPh sb="8" eb="10">
      <t>ヒョウカ</t>
    </rPh>
    <rPh sb="11" eb="13">
      <t>ヘンコウ</t>
    </rPh>
    <rPh sb="13" eb="14">
      <t>レイ</t>
    </rPh>
    <phoneticPr fontId="3"/>
  </si>
  <si>
    <t>優上・優・良・可・不可　→　秀・優・良・可・不可</t>
    <phoneticPr fontId="3"/>
  </si>
  <si>
    <t>A+・A・B・C・F　→　S・A・B・C・D</t>
    <phoneticPr fontId="3"/>
  </si>
  <si>
    <t>＜4段階評価の成績証明書の例＞</t>
    <rPh sb="2" eb="4">
      <t>ダンカイ</t>
    </rPh>
    <rPh sb="4" eb="6">
      <t>ヒョウカ</t>
    </rPh>
    <rPh sb="7" eb="9">
      <t>セイセキ</t>
    </rPh>
    <rPh sb="9" eb="12">
      <t>ショウメイショ</t>
    </rPh>
    <rPh sb="13" eb="14">
      <t>レイ</t>
    </rPh>
    <phoneticPr fontId="3"/>
  </si>
  <si>
    <t>←90点未満の優</t>
    <rPh sb="3" eb="4">
      <t>テン</t>
    </rPh>
    <rPh sb="4" eb="6">
      <t>ミマン</t>
    </rPh>
    <rPh sb="7" eb="8">
      <t>ユウ</t>
    </rPh>
    <phoneticPr fontId="3"/>
  </si>
  <si>
    <t>←90点以上の優</t>
    <rPh sb="3" eb="6">
      <t>テンイジョウ</t>
    </rPh>
    <rPh sb="7" eb="8">
      <t>ユウ</t>
    </rPh>
    <phoneticPr fontId="3"/>
  </si>
  <si>
    <t>5段階評価に改めた評価を入力</t>
    <rPh sb="1" eb="5">
      <t>ダンカイヒョウカ</t>
    </rPh>
    <rPh sb="6" eb="7">
      <t>アラタ</t>
    </rPh>
    <rPh sb="9" eb="11">
      <t>ヒョウカ</t>
    </rPh>
    <rPh sb="12" eb="14">
      <t>ニュウリョク</t>
    </rPh>
    <phoneticPr fontId="3"/>
  </si>
  <si>
    <t>＜取得単位一覧表＞</t>
    <rPh sb="1" eb="8">
      <t>シュトクタンイイチランヒョウ</t>
    </rPh>
    <phoneticPr fontId="3"/>
  </si>
  <si>
    <t>←90点未満の優：優で入力</t>
    <rPh sb="3" eb="4">
      <t>テン</t>
    </rPh>
    <rPh sb="4" eb="6">
      <t>ミマン</t>
    </rPh>
    <rPh sb="7" eb="8">
      <t>ユウ</t>
    </rPh>
    <rPh sb="9" eb="10">
      <t>ユウ</t>
    </rPh>
    <rPh sb="11" eb="13">
      <t>ニュウリョク</t>
    </rPh>
    <phoneticPr fontId="3"/>
  </si>
  <si>
    <t>←90点以上の優：秀で入力</t>
    <rPh sb="3" eb="6">
      <t>テンイジョウ</t>
    </rPh>
    <rPh sb="7" eb="8">
      <t>ユウ</t>
    </rPh>
    <rPh sb="9" eb="10">
      <t>シュウ</t>
    </rPh>
    <rPh sb="11" eb="13">
      <t>ニュウリョク</t>
    </rPh>
    <phoneticPr fontId="3"/>
  </si>
  <si>
    <t>＜11段階評価の成績証明書の例＞</t>
    <rPh sb="3" eb="5">
      <t>ダンカイ</t>
    </rPh>
    <rPh sb="5" eb="7">
      <t>ヒョウカ</t>
    </rPh>
    <rPh sb="8" eb="10">
      <t>セイセキ</t>
    </rPh>
    <rPh sb="10" eb="13">
      <t>ショウメイショ</t>
    </rPh>
    <rPh sb="14" eb="15">
      <t>レイ</t>
    </rPh>
    <phoneticPr fontId="3"/>
  </si>
  <si>
    <t>←S</t>
  </si>
  <si>
    <t>←B</t>
  </si>
  <si>
    <t>←A</t>
  </si>
  <si>
    <t>←C</t>
  </si>
  <si>
    <t>←S・A・B・C・Dに改めた</t>
    <rPh sb="11" eb="12">
      <t>アラタ</t>
    </rPh>
    <phoneticPr fontId="3"/>
  </si>
  <si>
    <t>　評価を入力</t>
    <phoneticPr fontId="3"/>
  </si>
  <si>
    <t>（3）（2）で入力した評価に該当するGPが自動で表示されます</t>
    <rPh sb="7" eb="9">
      <t>ニュウリョク</t>
    </rPh>
    <rPh sb="11" eb="13">
      <t>ヒョウカ</t>
    </rPh>
    <rPh sb="14" eb="16">
      <t>ガイトウ</t>
    </rPh>
    <rPh sb="21" eb="23">
      <t>ジドウ</t>
    </rPh>
    <rPh sb="24" eb="26">
      <t>ヒョウジ</t>
    </rPh>
    <phoneticPr fontId="3"/>
  </si>
  <si>
    <t>すべて印刷してください</t>
    <rPh sb="3" eb="5">
      <t>インサツ</t>
    </rPh>
    <phoneticPr fontId="3"/>
  </si>
  <si>
    <t>（5）入力ミス、入力漏れがないかを確認してください</t>
    <rPh sb="17" eb="19">
      <t>カクニン</t>
    </rPh>
    <phoneticPr fontId="3"/>
  </si>
  <si>
    <t>成績証明書の単位数合計と取得単位一覧表の総単位数を比較し、</t>
    <rPh sb="0" eb="5">
      <t>セイセキショウメイショ</t>
    </rPh>
    <rPh sb="6" eb="9">
      <t>タンイスウ</t>
    </rPh>
    <rPh sb="9" eb="11">
      <t>ゴウケイ</t>
    </rPh>
    <rPh sb="12" eb="16">
      <t>シュトクタンイ</t>
    </rPh>
    <rPh sb="16" eb="19">
      <t>イチランヒョウ</t>
    </rPh>
    <rPh sb="20" eb="21">
      <t>ソウ</t>
    </rPh>
    <rPh sb="21" eb="24">
      <t>タンイスウ</t>
    </rPh>
    <rPh sb="25" eb="27">
      <t>ヒカク</t>
    </rPh>
    <phoneticPr fontId="3"/>
  </si>
  <si>
    <t>成績証明書の単位数合計 ≧ 取得単位一覧表の総単位数　であることを確認してください</t>
    <rPh sb="0" eb="5">
      <t>セイセキショウメイショ</t>
    </rPh>
    <rPh sb="6" eb="9">
      <t>タンイスウ</t>
    </rPh>
    <rPh sb="9" eb="11">
      <t>ゴウケイ</t>
    </rPh>
    <rPh sb="14" eb="18">
      <t>シュトクタンイ</t>
    </rPh>
    <rPh sb="18" eb="21">
      <t>イチランヒョウ</t>
    </rPh>
    <rPh sb="22" eb="23">
      <t>ソウ</t>
    </rPh>
    <rPh sb="23" eb="26">
      <t>タンイスウ</t>
    </rPh>
    <rPh sb="33" eb="35">
      <t>カクニン</t>
    </rPh>
    <phoneticPr fontId="3"/>
  </si>
  <si>
    <t>（取得単位一覧表が正しく作成されていない場合は、書類不備となります）</t>
    <rPh sb="1" eb="8">
      <t>シュトクタンイイチランヒョウ</t>
    </rPh>
    <rPh sb="12" eb="14">
      <t>サクセイ</t>
    </rPh>
    <phoneticPr fontId="3"/>
  </si>
  <si>
    <t>「公印」を押してください（公印のないものは書類不備となります）</t>
    <rPh sb="13" eb="15">
      <t>コウイン</t>
    </rPh>
    <rPh sb="21" eb="25">
      <t>ショルイフビ</t>
    </rPh>
    <phoneticPr fontId="3"/>
  </si>
  <si>
    <t>取得単位一覧表が複数枚になるときは、すべてに「日付」「大学名」「学長または学部長名」を</t>
    <rPh sb="0" eb="2">
      <t>シュトク</t>
    </rPh>
    <rPh sb="2" eb="4">
      <t>タンイ</t>
    </rPh>
    <rPh sb="4" eb="6">
      <t>イチラン</t>
    </rPh>
    <rPh sb="6" eb="7">
      <t>ヒョウ</t>
    </rPh>
    <rPh sb="8" eb="11">
      <t>フクスウマイ</t>
    </rPh>
    <rPh sb="23" eb="25">
      <t>ヒヅケ</t>
    </rPh>
    <rPh sb="27" eb="29">
      <t>ダイガク</t>
    </rPh>
    <rPh sb="29" eb="30">
      <t>メイ</t>
    </rPh>
    <rPh sb="30" eb="31">
      <t>ガクメイ</t>
    </rPh>
    <rPh sb="32" eb="34">
      <t>ガクチョウ</t>
    </rPh>
    <rPh sb="37" eb="40">
      <t>ガクブチョウ</t>
    </rPh>
    <rPh sb="40" eb="41">
      <t>メイ</t>
    </rPh>
    <rPh sb="41" eb="42">
      <t>コウメイ</t>
    </rPh>
    <phoneticPr fontId="3"/>
  </si>
  <si>
    <t>入力または記入して（ゴム印使用可）、「公印」を押してください</t>
    <rPh sb="19" eb="21">
      <t>コウイン</t>
    </rPh>
    <phoneticPr fontId="3"/>
  </si>
  <si>
    <t>科目</t>
    <rPh sb="0" eb="2">
      <t>カモク</t>
    </rPh>
    <phoneticPr fontId="3"/>
  </si>
  <si>
    <t>単位数</t>
    <rPh sb="0" eb="3">
      <t>タンイスウ</t>
    </rPh>
    <phoneticPr fontId="3"/>
  </si>
  <si>
    <t>GP</t>
    <phoneticPr fontId="3"/>
  </si>
  <si>
    <t>B</t>
    <phoneticPr fontId="3"/>
  </si>
  <si>
    <t>C</t>
    <phoneticPr fontId="3"/>
  </si>
  <si>
    <t>不可</t>
    <rPh sb="0" eb="2">
      <t>フカ</t>
    </rPh>
    <phoneticPr fontId="3"/>
  </si>
  <si>
    <t>Ａ</t>
  </si>
  <si>
    <t>Ｂ</t>
  </si>
  <si>
    <t>Ｃ</t>
  </si>
  <si>
    <t>Ｄ</t>
  </si>
  <si>
    <t>上記の通りであることを証明する。</t>
    <rPh sb="0" eb="2">
      <t>ジョウキ</t>
    </rPh>
    <rPh sb="3" eb="4">
      <t>トオ</t>
    </rPh>
    <rPh sb="11" eb="13">
      <t>ショウメイ</t>
    </rPh>
    <phoneticPr fontId="3"/>
  </si>
  <si>
    <t>大学名</t>
    <rPh sb="0" eb="3">
      <t>ダイガクメイ</t>
    </rPh>
    <phoneticPr fontId="3"/>
  </si>
  <si>
    <t>学長名
または
学部長名</t>
    <rPh sb="8" eb="12">
      <t>ガクブチョウメイ</t>
    </rPh>
    <phoneticPr fontId="3"/>
  </si>
  <si>
    <t>総GP</t>
    <rPh sb="0" eb="1">
      <t>ソウ</t>
    </rPh>
    <phoneticPr fontId="3"/>
  </si>
  <si>
    <t>総単位数</t>
    <rPh sb="0" eb="1">
      <t>ソウ</t>
    </rPh>
    <rPh sb="1" eb="4">
      <t>タンイスウ</t>
    </rPh>
    <phoneticPr fontId="3"/>
  </si>
  <si>
    <t>単位数計</t>
    <rPh sb="0" eb="3">
      <t>タンイスウ</t>
    </rPh>
    <rPh sb="3" eb="4">
      <t>ケイ</t>
    </rPh>
    <phoneticPr fontId="3"/>
  </si>
  <si>
    <t>累計GPA</t>
    <rPh sb="0" eb="2">
      <t>ルイケイ</t>
    </rPh>
    <phoneticPr fontId="3"/>
  </si>
  <si>
    <t>単位数</t>
    <rPh sb="0" eb="3">
      <t>タンイスウ</t>
    </rPh>
    <phoneticPr fontId="3"/>
  </si>
  <si>
    <t>×GP</t>
    <phoneticPr fontId="3"/>
  </si>
  <si>
    <t>←1枚目ここまで</t>
    <rPh sb="2" eb="4">
      <t>マイメ</t>
    </rPh>
    <phoneticPr fontId="3"/>
  </si>
  <si>
    <t>←2枚目ここまで</t>
    <rPh sb="2" eb="4">
      <t>マイメ</t>
    </rPh>
    <phoneticPr fontId="3"/>
  </si>
  <si>
    <t>大学の評価に「秀・優・良・可・不可」「S・A・B・C・D」以外の名称が使用されている場合は、</t>
    <rPh sb="0" eb="2">
      <t>ダイガク</t>
    </rPh>
    <rPh sb="3" eb="5">
      <t>ヒョウカ</t>
    </rPh>
    <rPh sb="29" eb="31">
      <t>イガイ</t>
    </rPh>
    <rPh sb="32" eb="34">
      <t>メイショウ</t>
    </rPh>
    <rPh sb="35" eb="37">
      <t>シヨウ</t>
    </rPh>
    <rPh sb="42" eb="44">
      <t>バアイ</t>
    </rPh>
    <phoneticPr fontId="3"/>
  </si>
  <si>
    <t>「秀・優・良・可・不可」「S・A・B・C・D」のいずれかに改めてください</t>
    <rPh sb="29" eb="30">
      <t>アラタ</t>
    </rPh>
    <phoneticPr fontId="3"/>
  </si>
  <si>
    <t>【基本】の配点で評価されている場合は、そのまま入力</t>
    <rPh sb="1" eb="3">
      <t>キホン</t>
    </rPh>
    <rPh sb="8" eb="10">
      <t>ヒョウカ</t>
    </rPh>
    <rPh sb="15" eb="17">
      <t>バアイ</t>
    </rPh>
    <rPh sb="23" eb="25">
      <t>ニュウリョク</t>
    </rPh>
    <phoneticPr fontId="3"/>
  </si>
  <si>
    <t>改めた評価</t>
    <rPh sb="0" eb="1">
      <t>アラタ</t>
    </rPh>
    <rPh sb="3" eb="5">
      <t>ヒョウカ</t>
    </rPh>
    <phoneticPr fontId="3"/>
  </si>
  <si>
    <t>評点を元に評価を改めて「取得単位一覧表」に入力</t>
    <rPh sb="0" eb="2">
      <t>ヒョウテン</t>
    </rPh>
    <rPh sb="3" eb="4">
      <t>モト</t>
    </rPh>
    <rPh sb="5" eb="7">
      <t>ヒョウカ</t>
    </rPh>
    <rPh sb="8" eb="9">
      <t>アラタ</t>
    </rPh>
    <rPh sb="21" eb="23">
      <t>ニュウリョク</t>
    </rPh>
    <phoneticPr fontId="3"/>
  </si>
  <si>
    <t>基本とは異なる配点で5段階評価がされている場合は、評点を元に評価を改める必要があります</t>
    <rPh sb="0" eb="2">
      <t>キホン</t>
    </rPh>
    <rPh sb="4" eb="5">
      <t>コト</t>
    </rPh>
    <rPh sb="7" eb="9">
      <t>ハイテン</t>
    </rPh>
    <rPh sb="11" eb="13">
      <t>ダンカイ</t>
    </rPh>
    <rPh sb="13" eb="15">
      <t>ヒョウカ</t>
    </rPh>
    <rPh sb="21" eb="23">
      <t>バアイ</t>
    </rPh>
    <rPh sb="25" eb="27">
      <t>ヒョウテン</t>
    </rPh>
    <rPh sb="28" eb="29">
      <t>モト</t>
    </rPh>
    <rPh sb="30" eb="32">
      <t>ヒョウカ</t>
    </rPh>
    <rPh sb="33" eb="34">
      <t>アラタ</t>
    </rPh>
    <rPh sb="36" eb="38">
      <t>ヒツヨウ</t>
    </rPh>
    <phoneticPr fontId="3"/>
  </si>
  <si>
    <t>以下の方法で5段階評価に改めてください</t>
    <rPh sb="0" eb="2">
      <t>イカ</t>
    </rPh>
    <rPh sb="3" eb="5">
      <t>ホウホウ</t>
    </rPh>
    <rPh sb="7" eb="9">
      <t>ダンカイ</t>
    </rPh>
    <rPh sb="9" eb="11">
      <t>ヒョウカ</t>
    </rPh>
    <rPh sb="12" eb="13">
      <t>アラタ</t>
    </rPh>
    <phoneticPr fontId="3"/>
  </si>
  <si>
    <t>変更例：　A・B・C・F　→　S・A・B・C・D</t>
    <rPh sb="0" eb="2">
      <t>ヘンコウ</t>
    </rPh>
    <phoneticPr fontId="3"/>
  </si>
  <si>
    <t>2　取得単位一覧表作成手順（大学、短大）</t>
    <rPh sb="14" eb="16">
      <t>ダイガク</t>
    </rPh>
    <rPh sb="17" eb="19">
      <t>タンダイ</t>
    </rPh>
    <phoneticPr fontId="3"/>
  </si>
  <si>
    <t>2.1　必要書類の確認と準備</t>
    <rPh sb="4" eb="6">
      <t>ヒツヨウ</t>
    </rPh>
    <rPh sb="6" eb="8">
      <t>ショルイ</t>
    </rPh>
    <rPh sb="9" eb="11">
      <t>カクニン</t>
    </rPh>
    <rPh sb="12" eb="14">
      <t>ジュンビ</t>
    </rPh>
    <phoneticPr fontId="3"/>
  </si>
  <si>
    <t>2.2　取得単位一覧表への入力</t>
    <rPh sb="13" eb="15">
      <t>ニュウリョク</t>
    </rPh>
    <phoneticPr fontId="3"/>
  </si>
  <si>
    <t>・「取得単位一覧表」</t>
    <phoneticPr fontId="3"/>
  </si>
  <si>
    <t>卒業要件単位に含まれない科目、評価が付かない科目（認定、合格など）は入力不要ですが、</t>
    <rPh sb="34" eb="36">
      <t>ニュウリョク</t>
    </rPh>
    <rPh sb="36" eb="38">
      <t>フヨウ</t>
    </rPh>
    <phoneticPr fontId="3"/>
  </si>
  <si>
    <t>入力した場合は、評価の欄を必ず空白にしてください</t>
    <rPh sb="0" eb="2">
      <t>ニュウリョク</t>
    </rPh>
    <rPh sb="4" eb="6">
      <t>バアイ</t>
    </rPh>
    <rPh sb="8" eb="10">
      <t>ヒョウカ</t>
    </rPh>
    <rPh sb="11" eb="12">
      <t>ラン</t>
    </rPh>
    <rPh sb="13" eb="14">
      <t>カナラ</t>
    </rPh>
    <rPh sb="15" eb="17">
      <t>クウハク</t>
    </rPh>
    <phoneticPr fontId="3"/>
  </si>
  <si>
    <t>・大学の成績評価基準</t>
    <rPh sb="1" eb="3">
      <t>ダイガク</t>
    </rPh>
    <rPh sb="6" eb="8">
      <t>ヒョウカ</t>
    </rPh>
    <rPh sb="8" eb="10">
      <t>キジュン</t>
    </rPh>
    <phoneticPr fontId="3"/>
  </si>
  <si>
    <t>大学の成績が、下記の【基本】と同じ配点で評価されているかを確認してください</t>
    <rPh sb="0" eb="2">
      <t>ダイガク</t>
    </rPh>
    <rPh sb="3" eb="5">
      <t>セイセキ</t>
    </rPh>
    <rPh sb="7" eb="9">
      <t>カキ</t>
    </rPh>
    <rPh sb="11" eb="13">
      <t>キホン</t>
    </rPh>
    <rPh sb="15" eb="16">
      <t>オナ</t>
    </rPh>
    <rPh sb="17" eb="19">
      <t>ハイテン</t>
    </rPh>
    <rPh sb="20" eb="22">
      <t>ヒョウカ</t>
    </rPh>
    <rPh sb="29" eb="31">
      <t>カクニン</t>
    </rPh>
    <phoneticPr fontId="3"/>
  </si>
  <si>
    <t>同じであれば、そのまま「取得単位一覧表」に入力できます</t>
    <rPh sb="0" eb="1">
      <t>オナ</t>
    </rPh>
    <rPh sb="21" eb="23">
      <t>ニュウリョク</t>
    </rPh>
    <phoneticPr fontId="3"/>
  </si>
  <si>
    <t>Ｓ</t>
    <phoneticPr fontId="3"/>
  </si>
  <si>
    <t>S</t>
    <phoneticPr fontId="3"/>
  </si>
  <si>
    <t>印刷範囲：A1～L104</t>
    <rPh sb="0" eb="2">
      <t>インサツ</t>
    </rPh>
    <rPh sb="2" eb="4">
      <t>ハンイ</t>
    </rPh>
    <phoneticPr fontId="3"/>
  </si>
  <si>
    <t>（4）履修科目が1枚に入りきらない場合は、2枚目に続けて入力し、入力したページを</t>
    <rPh sb="3" eb="5">
      <t>リシュウ</t>
    </rPh>
    <rPh sb="5" eb="7">
      <t>カモク</t>
    </rPh>
    <rPh sb="9" eb="10">
      <t>マイ</t>
    </rPh>
    <rPh sb="11" eb="12">
      <t>ハイ</t>
    </rPh>
    <rPh sb="17" eb="19">
      <t>バアイ</t>
    </rPh>
    <rPh sb="22" eb="23">
      <t>マイ</t>
    </rPh>
    <rPh sb="23" eb="24">
      <t>メ</t>
    </rPh>
    <rPh sb="25" eb="26">
      <t>ツヅ</t>
    </rPh>
    <rPh sb="28" eb="30">
      <t>ニュウリョク</t>
    </rPh>
    <phoneticPr fontId="3"/>
  </si>
  <si>
    <t>1枚目：A1～L52　2枚目：A53～L104</t>
    <rPh sb="1" eb="2">
      <t>マイ</t>
    </rPh>
    <rPh sb="2" eb="3">
      <t>メ</t>
    </rPh>
    <rPh sb="12" eb="13">
      <t>マイ</t>
    </rPh>
    <rPh sb="13" eb="14">
      <t>メ</t>
    </rPh>
    <phoneticPr fontId="3"/>
  </si>
  <si>
    <t>評点が学生に公表されていない場合は、大学が作成し、厳封された取得単位一覧表を提出して</t>
    <rPh sb="0" eb="2">
      <t>ヒョウテン</t>
    </rPh>
    <rPh sb="3" eb="5">
      <t>ガクセイ</t>
    </rPh>
    <rPh sb="6" eb="8">
      <t>コウヒョウ</t>
    </rPh>
    <rPh sb="14" eb="16">
      <t>バアイ</t>
    </rPh>
    <rPh sb="18" eb="20">
      <t>ダイガク</t>
    </rPh>
    <rPh sb="21" eb="23">
      <t>サクセイ</t>
    </rPh>
    <rPh sb="25" eb="27">
      <t>ゲンプウ</t>
    </rPh>
    <rPh sb="30" eb="37">
      <t>シュトクタンイイチランヒョウ</t>
    </rPh>
    <rPh sb="38" eb="40">
      <t>テイシュツ</t>
    </rPh>
    <phoneticPr fontId="3"/>
  </si>
  <si>
    <t>いただくことも可能です</t>
    <rPh sb="7" eb="9">
      <t>カノウ</t>
    </rPh>
    <phoneticPr fontId="3"/>
  </si>
  <si>
    <t>大学に確認のうえ、ご応募ください（応募フォームに入力欄があります）</t>
    <rPh sb="3" eb="5">
      <t>カクニン</t>
    </rPh>
    <rPh sb="10" eb="12">
      <t>オウボ</t>
    </rPh>
    <rPh sb="17" eb="19">
      <t>オウボ</t>
    </rPh>
    <rPh sb="24" eb="26">
      <t>ニュウリョク</t>
    </rPh>
    <rPh sb="26" eb="27">
      <t>ラン</t>
    </rPh>
    <phoneticPr fontId="3"/>
  </si>
  <si>
    <r>
      <t>（</t>
    </r>
    <r>
      <rPr>
        <u/>
        <sz val="11"/>
        <color theme="1"/>
        <rFont val="游ゴシック"/>
        <family val="3"/>
        <charset val="128"/>
        <scheme val="minor"/>
      </rPr>
      <t>日本語の成績証明書と英文成績証明書で評価方法が異なる場合は、5段階評価のものを使用</t>
    </r>
    <r>
      <rPr>
        <sz val="11"/>
        <color theme="1"/>
        <rFont val="游ゴシック"/>
        <family val="2"/>
        <charset val="128"/>
        <scheme val="minor"/>
      </rPr>
      <t>）</t>
    </r>
    <rPh sb="1" eb="4">
      <t>ニホンゴ</t>
    </rPh>
    <rPh sb="5" eb="10">
      <t>セイセキショウメイショ</t>
    </rPh>
    <rPh sb="11" eb="13">
      <t>エイブン</t>
    </rPh>
    <rPh sb="13" eb="18">
      <t>セイセキショウメイショ</t>
    </rPh>
    <rPh sb="19" eb="23">
      <t>ヒョウカホウホウ</t>
    </rPh>
    <rPh sb="24" eb="25">
      <t>コト</t>
    </rPh>
    <rPh sb="27" eb="29">
      <t>バアイ</t>
    </rPh>
    <rPh sb="32" eb="34">
      <t>ダンカイ</t>
    </rPh>
    <rPh sb="34" eb="36">
      <t>ヒョウカ</t>
    </rPh>
    <rPh sb="40" eb="42">
      <t>シヨウ</t>
    </rPh>
    <phoneticPr fontId="3"/>
  </si>
  <si>
    <t>取得単位一覧表が厳封されている場合は、算出された累計GPAの数値（小数点第4位までの数字）を</t>
    <rPh sb="0" eb="2">
      <t>シュトク</t>
    </rPh>
    <rPh sb="8" eb="10">
      <t>ゲンプウ</t>
    </rPh>
    <rPh sb="15" eb="17">
      <t>バアイ</t>
    </rPh>
    <rPh sb="24" eb="26">
      <t>ルイケイ</t>
    </rPh>
    <rPh sb="33" eb="36">
      <t>ショウスウテン</t>
    </rPh>
    <rPh sb="36" eb="37">
      <t>ダイ</t>
    </rPh>
    <rPh sb="38" eb="39">
      <t>イ</t>
    </rPh>
    <rPh sb="42" eb="44">
      <t>スウジ</t>
    </rPh>
    <phoneticPr fontId="3"/>
  </si>
  <si>
    <t>秀・優・良・可・不可</t>
    <rPh sb="0" eb="1">
      <t>シュウ</t>
    </rPh>
    <rPh sb="2" eb="3">
      <t>ユウ</t>
    </rPh>
    <rPh sb="4" eb="5">
      <t>リョウ</t>
    </rPh>
    <rPh sb="6" eb="7">
      <t>カ</t>
    </rPh>
    <rPh sb="8" eb="10">
      <t>フカ</t>
    </rPh>
    <phoneticPr fontId="3"/>
  </si>
  <si>
    <t>優・良・可・不可</t>
    <rPh sb="0" eb="1">
      <t>ユウ</t>
    </rPh>
    <rPh sb="2" eb="3">
      <t>リョウ</t>
    </rPh>
    <rPh sb="4" eb="5">
      <t>カ</t>
    </rPh>
    <rPh sb="6" eb="8">
      <t>フカ</t>
    </rPh>
    <phoneticPr fontId="3"/>
  </si>
  <si>
    <t>S・A・B・C・D など</t>
    <phoneticPr fontId="3"/>
  </si>
  <si>
    <t>A・B・C・D など</t>
    <phoneticPr fontId="3"/>
  </si>
  <si>
    <t>※応募フォームと取得単位一覧表のGPAが不一致の場合、書類不備となります</t>
    <rPh sb="1" eb="3">
      <t>オウボ</t>
    </rPh>
    <rPh sb="8" eb="15">
      <t>シュトクタンイイチランヒョウ</t>
    </rPh>
    <rPh sb="20" eb="23">
      <t>フイッチ</t>
    </rPh>
    <rPh sb="24" eb="26">
      <t>バアイ</t>
    </rPh>
    <rPh sb="27" eb="31">
      <t>ショルイフビ</t>
    </rPh>
    <phoneticPr fontId="3"/>
  </si>
  <si>
    <t>※応募フォームに取得単位一覧表のGPAの入力が必要です</t>
    <rPh sb="1" eb="3">
      <t>オウボ</t>
    </rPh>
    <rPh sb="8" eb="15">
      <t>シュトクタンイイチランヒョウ</t>
    </rPh>
    <rPh sb="20" eb="22">
      <t>ニュウリョク</t>
    </rPh>
    <rPh sb="23" eb="25">
      <t>ヒツヨウ</t>
    </rPh>
    <phoneticPr fontId="3"/>
  </si>
  <si>
    <t>（6）累計GPAが算出されているかを確認してください</t>
    <rPh sb="3" eb="5">
      <t>ルイケイ</t>
    </rPh>
    <rPh sb="9" eb="11">
      <t>サンシュツ</t>
    </rPh>
    <rPh sb="18" eb="20">
      <t>カクニン</t>
    </rPh>
    <phoneticPr fontId="3"/>
  </si>
  <si>
    <t>（7）「学生氏名」「日付」「大学名」「学長または学部長名」を入力または記入して（ゴム印使用可）、</t>
    <rPh sb="4" eb="6">
      <t>ガクセイ</t>
    </rPh>
    <rPh sb="6" eb="8">
      <t>シメイ</t>
    </rPh>
    <rPh sb="10" eb="12">
      <t>ヒヅケ</t>
    </rPh>
    <rPh sb="14" eb="16">
      <t>ダイガク</t>
    </rPh>
    <rPh sb="16" eb="17">
      <t>メイ</t>
    </rPh>
    <rPh sb="19" eb="21">
      <t>ガクチョウ</t>
    </rPh>
    <rPh sb="24" eb="27">
      <t>ガクブチョウ</t>
    </rPh>
    <rPh sb="27" eb="28">
      <t>メイ</t>
    </rPh>
    <rPh sb="30" eb="32">
      <t>ニュウリョク</t>
    </rPh>
    <rPh sb="35" eb="37">
      <t>キニュウ</t>
    </rPh>
    <phoneticPr fontId="3"/>
  </si>
  <si>
    <t>日本語は4段階、英語は5段階など</t>
    <rPh sb="0" eb="3">
      <t>ニホンゴ</t>
    </rPh>
    <rPh sb="5" eb="7">
      <t>ダンカイ</t>
    </rPh>
    <phoneticPr fontId="3"/>
  </si>
  <si>
    <t>2026年　　月　　日</t>
    <rPh sb="4" eb="5">
      <t>ネン</t>
    </rPh>
    <rPh sb="7" eb="8">
      <t>ガツ</t>
    </rPh>
    <rPh sb="10" eb="11">
      <t>ニチ</t>
    </rPh>
    <phoneticPr fontId="3"/>
  </si>
  <si>
    <t>S・A+・A・B+・B・C・C-・Dなど</t>
    <phoneticPr fontId="3"/>
  </si>
  <si>
    <t>※必ず使用した成績証明書を郵送してください</t>
    <rPh sb="1" eb="2">
      <t>カナラ</t>
    </rPh>
    <rPh sb="3" eb="5">
      <t>シヨウ</t>
    </rPh>
    <rPh sb="7" eb="9">
      <t>セイセキ</t>
    </rPh>
    <rPh sb="9" eb="12">
      <t>ショウメイショ</t>
    </rPh>
    <rPh sb="13" eb="15">
      <t>ユウソウ</t>
    </rPh>
    <phoneticPr fontId="3"/>
  </si>
  <si>
    <t>応募フォームのGPA入力欄には、この数字を小数点第4位まで入力してください</t>
    <rPh sb="0" eb="2">
      <t>オウボ</t>
    </rPh>
    <rPh sb="10" eb="12">
      <t>ニュウリョク</t>
    </rPh>
    <rPh sb="12" eb="13">
      <t>ラン</t>
    </rPh>
    <rPh sb="18" eb="20">
      <t>スウジ</t>
    </rPh>
    <rPh sb="21" eb="25">
      <t>ショウスウテンダイ</t>
    </rPh>
    <rPh sb="26" eb="27">
      <t>イ</t>
    </rPh>
    <rPh sb="29" eb="31">
      <t>ニュウリョク</t>
    </rPh>
    <phoneticPr fontId="3"/>
  </si>
  <si>
    <t>※厳封されている場合は、受け取りの際に小数点第4位までのGPAの値を大学に確認してください</t>
    <rPh sb="1" eb="3">
      <t>ゲンプウ</t>
    </rPh>
    <rPh sb="8" eb="10">
      <t>バアイ</t>
    </rPh>
    <rPh sb="12" eb="13">
      <t>ウ</t>
    </rPh>
    <rPh sb="14" eb="15">
      <t>ト</t>
    </rPh>
    <rPh sb="17" eb="18">
      <t>サイ</t>
    </rPh>
    <rPh sb="19" eb="22">
      <t>ショウスウテン</t>
    </rPh>
    <rPh sb="22" eb="23">
      <t>ダイ</t>
    </rPh>
    <rPh sb="24" eb="25">
      <t>イ</t>
    </rPh>
    <rPh sb="32" eb="33">
      <t>アタイ</t>
    </rPh>
    <rPh sb="34" eb="36">
      <t>ダイガク</t>
    </rPh>
    <rPh sb="37" eb="39">
      <t>カクニン</t>
    </rPh>
    <phoneticPr fontId="3"/>
  </si>
  <si>
    <t>取得単位一覧表が厳封されている場合は、算出されたGPAの数値（小数点第4位までの数字）を</t>
    <rPh sb="0" eb="2">
      <t>シュトク</t>
    </rPh>
    <rPh sb="8" eb="10">
      <t>ゲンプウ</t>
    </rPh>
    <rPh sb="15" eb="17">
      <t>バアイ</t>
    </rPh>
    <rPh sb="31" eb="34">
      <t>ショウスウテン</t>
    </rPh>
    <rPh sb="34" eb="35">
      <t>ダイ</t>
    </rPh>
    <rPh sb="36" eb="37">
      <t>イ</t>
    </rPh>
    <rPh sb="40" eb="42">
      <t>スウジ</t>
    </rPh>
    <phoneticPr fontId="3"/>
  </si>
  <si>
    <t>入力したGPAが提出された取得単位一覧表と一致していない場合は、書類不備となります</t>
    <rPh sb="0" eb="2">
      <t>ニュウリョク</t>
    </rPh>
    <rPh sb="8" eb="10">
      <t>テイシュツ</t>
    </rPh>
    <rPh sb="13" eb="20">
      <t>シュトクタンイイチランヒョウ</t>
    </rPh>
    <rPh sb="21" eb="23">
      <t>イッチ</t>
    </rPh>
    <rPh sb="28" eb="30">
      <t>バアイ</t>
    </rPh>
    <rPh sb="32" eb="36">
      <t>ショルイフビ</t>
    </rPh>
    <phoneticPr fontId="3"/>
  </si>
  <si>
    <t>大学に確認のうえ、ご応募ください</t>
    <rPh sb="0" eb="2">
      <t>ダイガク</t>
    </rPh>
    <rPh sb="3" eb="5">
      <t>カクニン</t>
    </rPh>
    <rPh sb="10" eb="12">
      <t>オウボ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</si>
</sst>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_ "/>
    <numFmt numFmtId="178" formatCode="0_ "/>
    <numFmt numFmtId="179" formatCode="#,##0.0;[Red]\-#,##0.0"/>
    <numFmt numFmtId="180" formatCode="&quot;学生氏名　&quot;@"/>
    <numFmt numFmtId="181" formatCode="0.0000_);[Red]\(0.0000\)"/>
    <numFmt numFmtId="182" formatCode="0.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 tint="0.499984740745262"/>
      <name val="游ゴシック"/>
      <family val="2"/>
      <charset val="128"/>
      <scheme val="minor"/>
    </font>
    <font>
      <sz val="10"/>
      <color theme="2" tint="-9.9978637043366805E-2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9"/>
      <color theme="2" tint="-9.9978637043366805E-2"/>
      <name val="游ゴシック"/>
      <family val="3"/>
      <charset val="128"/>
      <scheme val="minor"/>
    </font>
    <font>
      <sz val="11"/>
      <color theme="1" tint="0.499984740745262"/>
      <name val="游ゴシック"/>
      <family val="2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5" tint="0.7999511703848384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rgb="FFCCECFF"/>
        <bgColor theme="0"/>
      </patternFill>
    </fill>
    <fill>
      <patternFill patternType="darkTrellis">
        <fgColor theme="0"/>
        <bgColor theme="5" tint="0.79998168889431442"/>
      </patternFill>
    </fill>
    <fill>
      <patternFill patternType="darkTrellis">
        <fgColor theme="0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darkTrellis">
        <fgColor theme="0"/>
        <bgColor theme="4" tint="0.79998168889431442"/>
      </patternFill>
    </fill>
    <fill>
      <patternFill patternType="darkGrid">
        <fgColor theme="0"/>
        <bgColor theme="5" tint="0.79995117038483843"/>
      </patternFill>
    </fill>
    <fill>
      <patternFill patternType="darkGrid">
        <fgColor theme="0"/>
        <bgColor rgb="FFFFFFCC"/>
      </patternFill>
    </fill>
    <fill>
      <patternFill patternType="darkGrid">
        <fgColor theme="0"/>
        <bgColor theme="4" tint="0.7999206518753624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4" borderId="0" xfId="0" applyFont="1" applyFill="1">
      <alignment vertical="center"/>
    </xf>
    <xf numFmtId="0" fontId="0" fillId="4" borderId="0" xfId="0" applyFill="1">
      <alignment vertical="center"/>
    </xf>
    <xf numFmtId="0" fontId="4" fillId="3" borderId="0" xfId="0" applyFont="1" applyFill="1">
      <alignment vertical="center"/>
    </xf>
    <xf numFmtId="0" fontId="0" fillId="0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4" fillId="12" borderId="0" xfId="0" applyFont="1" applyFill="1" applyAlignment="1">
      <alignment horizontal="left" vertical="center" indent="1"/>
    </xf>
    <xf numFmtId="0" fontId="0" fillId="12" borderId="0" xfId="0" applyFill="1">
      <alignment vertical="center"/>
    </xf>
    <xf numFmtId="0" fontId="7" fillId="3" borderId="0" xfId="0" applyFont="1" applyFill="1">
      <alignment vertical="center"/>
    </xf>
    <xf numFmtId="0" fontId="5" fillId="3" borderId="0" xfId="0" applyFont="1" applyFill="1" applyAlignment="1">
      <alignment horizontal="left" vertical="center" indent="2"/>
    </xf>
    <xf numFmtId="0" fontId="8" fillId="6" borderId="2" xfId="0" applyFont="1" applyFill="1" applyBorder="1" applyAlignment="1">
      <alignment vertical="center"/>
    </xf>
    <xf numFmtId="0" fontId="0" fillId="13" borderId="1" xfId="0" applyFill="1" applyBorder="1" applyAlignment="1">
      <alignment horizontal="center" vertical="center"/>
    </xf>
    <xf numFmtId="0" fontId="9" fillId="7" borderId="5" xfId="0" applyFon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0" fontId="9" fillId="7" borderId="2" xfId="0" applyFont="1" applyFill="1" applyBorder="1" applyAlignment="1">
      <alignment vertical="center"/>
    </xf>
    <xf numFmtId="0" fontId="0" fillId="15" borderId="1" xfId="0" applyFill="1" applyBorder="1" applyAlignment="1">
      <alignment horizontal="center" vertical="center"/>
    </xf>
    <xf numFmtId="0" fontId="9" fillId="8" borderId="6" xfId="0" applyFont="1" applyFill="1" applyBorder="1" applyAlignment="1">
      <alignment vertical="center"/>
    </xf>
    <xf numFmtId="0" fontId="9" fillId="8" borderId="2" xfId="0" applyFont="1" applyFill="1" applyBorder="1" applyAlignment="1">
      <alignment vertical="center"/>
    </xf>
    <xf numFmtId="0" fontId="9" fillId="9" borderId="5" xfId="0" applyFont="1" applyFill="1" applyBorder="1" applyAlignment="1">
      <alignment vertical="center"/>
    </xf>
    <xf numFmtId="0" fontId="9" fillId="9" borderId="2" xfId="0" applyFont="1" applyFill="1" applyBorder="1" applyAlignment="1">
      <alignment vertical="center"/>
    </xf>
    <xf numFmtId="0" fontId="0" fillId="9" borderId="2" xfId="0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0" fillId="6" borderId="1" xfId="0" applyFill="1" applyBorder="1" applyAlignment="1">
      <alignment horizontal="left" vertical="center" indent="2"/>
    </xf>
    <xf numFmtId="176" fontId="0" fillId="6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indent="2"/>
    </xf>
    <xf numFmtId="176" fontId="0" fillId="7" borderId="1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horizontal="left" vertical="center" indent="2"/>
    </xf>
    <xf numFmtId="0" fontId="0" fillId="16" borderId="1" xfId="0" applyFill="1" applyBorder="1" applyAlignment="1">
      <alignment horizontal="center" vertical="center"/>
    </xf>
    <xf numFmtId="176" fontId="0" fillId="16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indent="2"/>
    </xf>
    <xf numFmtId="176" fontId="0" fillId="8" borderId="1" xfId="0" applyNumberFormat="1" applyFill="1" applyBorder="1" applyAlignment="1">
      <alignment horizontal="center" vertical="center"/>
    </xf>
    <xf numFmtId="0" fontId="0" fillId="17" borderId="1" xfId="0" applyFill="1" applyBorder="1" applyAlignment="1">
      <alignment horizontal="left" vertical="center" indent="2"/>
    </xf>
    <xf numFmtId="0" fontId="0" fillId="17" borderId="1" xfId="0" applyFill="1" applyBorder="1" applyAlignment="1">
      <alignment horizontal="center" vertical="center"/>
    </xf>
    <xf numFmtId="176" fontId="0" fillId="17" borderId="1" xfId="0" applyNumberFormat="1" applyFill="1" applyBorder="1" applyAlignment="1">
      <alignment horizontal="center" vertical="center"/>
    </xf>
    <xf numFmtId="0" fontId="0" fillId="18" borderId="1" xfId="0" applyFill="1" applyBorder="1" applyAlignment="1">
      <alignment horizontal="left" vertical="center" indent="2"/>
    </xf>
    <xf numFmtId="0" fontId="0" fillId="18" borderId="1" xfId="0" applyFill="1" applyBorder="1" applyAlignment="1">
      <alignment horizontal="center" vertical="center"/>
    </xf>
    <xf numFmtId="176" fontId="0" fillId="18" borderId="1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horizontal="left" vertical="center" indent="2"/>
    </xf>
    <xf numFmtId="0" fontId="0" fillId="19" borderId="1" xfId="0" applyFill="1" applyBorder="1" applyAlignment="1">
      <alignment horizontal="center" vertical="center"/>
    </xf>
    <xf numFmtId="176" fontId="0" fillId="19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indent="2"/>
    </xf>
    <xf numFmtId="176" fontId="0" fillId="10" borderId="1" xfId="0" applyNumberFormat="1" applyFill="1" applyBorder="1" applyAlignment="1">
      <alignment horizontal="center" vertical="center"/>
    </xf>
    <xf numFmtId="0" fontId="0" fillId="20" borderId="1" xfId="0" applyFill="1" applyBorder="1" applyAlignment="1">
      <alignment horizontal="left" vertical="center" indent="2"/>
    </xf>
    <xf numFmtId="0" fontId="0" fillId="20" borderId="1" xfId="0" applyFill="1" applyBorder="1" applyAlignment="1">
      <alignment horizontal="center" vertical="center"/>
    </xf>
    <xf numFmtId="176" fontId="0" fillId="20" borderId="1" xfId="0" applyNumberFormat="1" applyFill="1" applyBorder="1" applyAlignment="1">
      <alignment horizontal="center" vertical="center"/>
    </xf>
    <xf numFmtId="0" fontId="0" fillId="21" borderId="1" xfId="0" applyFill="1" applyBorder="1" applyAlignment="1">
      <alignment horizontal="left" vertical="center" indent="2"/>
    </xf>
    <xf numFmtId="0" fontId="0" fillId="21" borderId="1" xfId="0" applyFill="1" applyBorder="1" applyAlignment="1">
      <alignment horizontal="center" vertical="center"/>
    </xf>
    <xf numFmtId="176" fontId="0" fillId="21" borderId="1" xfId="0" applyNumberFormat="1" applyFill="1" applyBorder="1" applyAlignment="1">
      <alignment horizontal="center" vertical="center"/>
    </xf>
    <xf numFmtId="0" fontId="0" fillId="22" borderId="1" xfId="0" applyFill="1" applyBorder="1" applyAlignment="1">
      <alignment horizontal="left" vertical="center" indent="2"/>
    </xf>
    <xf numFmtId="0" fontId="0" fillId="22" borderId="1" xfId="0" applyFill="1" applyBorder="1" applyAlignment="1">
      <alignment horizontal="center" vertical="center"/>
    </xf>
    <xf numFmtId="176" fontId="0" fillId="22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left" vertical="center" indent="3"/>
    </xf>
    <xf numFmtId="0" fontId="7" fillId="3" borderId="0" xfId="0" applyFont="1" applyFill="1" applyAlignment="1">
      <alignment horizontal="left" vertical="center" indent="3"/>
    </xf>
    <xf numFmtId="0" fontId="0" fillId="3" borderId="0" xfId="0" applyFill="1" applyAlignment="1">
      <alignment horizontal="left" vertical="center" indent="4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0" fillId="23" borderId="1" xfId="0" applyFill="1" applyBorder="1" applyAlignment="1">
      <alignment horizontal="center" vertical="center"/>
    </xf>
    <xf numFmtId="0" fontId="0" fillId="23" borderId="2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177" fontId="0" fillId="0" borderId="10" xfId="0" applyNumberFormat="1" applyBorder="1" applyAlignment="1" applyProtection="1">
      <alignment horizontal="center" vertical="center" shrinkToFit="1"/>
      <protection locked="0"/>
    </xf>
    <xf numFmtId="177" fontId="0" fillId="0" borderId="1" xfId="0" applyNumberFormat="1" applyFill="1" applyBorder="1" applyAlignment="1" applyProtection="1">
      <alignment horizontal="center" vertical="center" shrinkToFit="1"/>
      <protection locked="0"/>
    </xf>
    <xf numFmtId="177" fontId="0" fillId="0" borderId="11" xfId="0" applyNumberFormat="1" applyFill="1" applyBorder="1" applyAlignment="1" applyProtection="1">
      <alignment horizontal="center" vertical="center" shrinkToFit="1"/>
      <protection locked="0"/>
    </xf>
    <xf numFmtId="178" fontId="0" fillId="0" borderId="1" xfId="0" applyNumberFormat="1" applyFill="1" applyBorder="1" applyAlignment="1" applyProtection="1">
      <alignment horizontal="center" vertical="center" shrinkToFit="1"/>
    </xf>
    <xf numFmtId="177" fontId="0" fillId="0" borderId="1" xfId="0" applyNumberFormat="1" applyBorder="1" applyAlignment="1" applyProtection="1">
      <alignment horizontal="center" vertical="center" shrinkToFit="1"/>
      <protection locked="0"/>
    </xf>
    <xf numFmtId="0" fontId="0" fillId="24" borderId="1" xfId="0" applyFill="1" applyBorder="1" applyAlignment="1" applyProtection="1">
      <alignment vertical="center" shrinkToFit="1"/>
      <protection locked="0"/>
    </xf>
    <xf numFmtId="177" fontId="0" fillId="24" borderId="10" xfId="0" applyNumberFormat="1" applyFill="1" applyBorder="1" applyAlignment="1" applyProtection="1">
      <alignment horizontal="center" vertical="center" shrinkToFit="1"/>
      <protection locked="0"/>
    </xf>
    <xf numFmtId="177" fontId="0" fillId="24" borderId="1" xfId="0" applyNumberFormat="1" applyFill="1" applyBorder="1" applyAlignment="1" applyProtection="1">
      <alignment horizontal="center" vertical="center" shrinkToFit="1"/>
      <protection locked="0"/>
    </xf>
    <xf numFmtId="177" fontId="0" fillId="24" borderId="11" xfId="0" applyNumberFormat="1" applyFill="1" applyBorder="1" applyAlignment="1" applyProtection="1">
      <alignment horizontal="center" vertical="center" shrinkToFit="1"/>
      <protection locked="0"/>
    </xf>
    <xf numFmtId="178" fontId="0" fillId="24" borderId="1" xfId="0" applyNumberFormat="1" applyFill="1" applyBorder="1" applyAlignment="1" applyProtection="1">
      <alignment horizontal="center" vertical="center" shrinkToFit="1"/>
    </xf>
    <xf numFmtId="177" fontId="0" fillId="24" borderId="12" xfId="0" applyNumberForma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79" fontId="0" fillId="3" borderId="0" xfId="1" applyNumberFormat="1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179" fontId="12" fillId="3" borderId="0" xfId="1" applyNumberFormat="1" applyFont="1" applyFill="1" applyBorder="1" applyAlignment="1">
      <alignment vertical="center" shrinkToFit="1"/>
    </xf>
    <xf numFmtId="0" fontId="11" fillId="3" borderId="13" xfId="0" applyFont="1" applyFill="1" applyBorder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179" fontId="9" fillId="3" borderId="13" xfId="0" applyNumberFormat="1" applyFont="1" applyFill="1" applyBorder="1" applyAlignment="1">
      <alignment horizontal="left" vertical="center" shrinkToFit="1"/>
    </xf>
    <xf numFmtId="0" fontId="15" fillId="0" borderId="0" xfId="0" applyFont="1">
      <alignment vertical="center"/>
    </xf>
    <xf numFmtId="0" fontId="11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center" vertical="center"/>
    </xf>
    <xf numFmtId="0" fontId="11" fillId="3" borderId="0" xfId="0" applyFont="1" applyFill="1" applyProtection="1">
      <alignment vertical="center"/>
    </xf>
    <xf numFmtId="179" fontId="0" fillId="3" borderId="0" xfId="1" applyNumberFormat="1" applyFont="1" applyFill="1" applyBorder="1" applyAlignment="1" applyProtection="1">
      <alignment horizontal="center" vertical="center" shrinkToFit="1"/>
    </xf>
    <xf numFmtId="0" fontId="0" fillId="3" borderId="0" xfId="0" applyFill="1" applyBorder="1" applyAlignment="1" applyProtection="1">
      <alignment horizontal="center" vertical="center" shrinkToFit="1"/>
    </xf>
    <xf numFmtId="179" fontId="12" fillId="3" borderId="0" xfId="1" applyNumberFormat="1" applyFont="1" applyFill="1" applyBorder="1" applyAlignment="1" applyProtection="1">
      <alignment vertical="center" shrinkToFit="1"/>
    </xf>
    <xf numFmtId="0" fontId="0" fillId="3" borderId="0" xfId="0" applyFill="1" applyProtection="1">
      <alignment vertical="center"/>
    </xf>
    <xf numFmtId="0" fontId="11" fillId="3" borderId="13" xfId="0" applyFont="1" applyFill="1" applyBorder="1" applyAlignment="1" applyProtection="1">
      <alignment vertical="center"/>
    </xf>
    <xf numFmtId="0" fontId="8" fillId="3" borderId="13" xfId="0" applyFont="1" applyFill="1" applyBorder="1" applyAlignment="1" applyProtection="1">
      <alignment horizontal="right" vertical="center"/>
    </xf>
    <xf numFmtId="179" fontId="9" fillId="3" borderId="13" xfId="0" applyNumberFormat="1" applyFont="1" applyFill="1" applyBorder="1" applyAlignment="1" applyProtection="1">
      <alignment horizontal="left" vertical="center" shrinkToFit="1"/>
    </xf>
    <xf numFmtId="179" fontId="8" fillId="3" borderId="13" xfId="0" applyNumberFormat="1" applyFont="1" applyFill="1" applyBorder="1" applyAlignment="1" applyProtection="1">
      <alignment horizontal="left" vertical="center" shrinkToFit="1"/>
    </xf>
    <xf numFmtId="0" fontId="0" fillId="3" borderId="0" xfId="0" applyFill="1" applyBorder="1" applyAlignment="1" applyProtection="1">
      <alignment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179" fontId="17" fillId="0" borderId="0" xfId="1" applyNumberFormat="1" applyFont="1" applyFill="1" applyBorder="1">
      <alignment vertical="center"/>
    </xf>
    <xf numFmtId="179" fontId="17" fillId="0" borderId="0" xfId="1" applyNumberFormat="1" applyFont="1" applyFill="1" applyBorder="1" applyAlignment="1">
      <alignment horizontal="center" vertical="center"/>
    </xf>
    <xf numFmtId="38" fontId="17" fillId="0" borderId="0" xfId="1" applyNumberFormat="1" applyFont="1" applyFill="1" applyBorder="1" applyAlignment="1">
      <alignment horizontal="center" vertical="center"/>
    </xf>
    <xf numFmtId="179" fontId="17" fillId="0" borderId="0" xfId="0" applyNumberFormat="1" applyFont="1" applyFill="1" applyBorder="1">
      <alignment vertical="center"/>
    </xf>
    <xf numFmtId="0" fontId="18" fillId="0" borderId="0" xfId="0" applyFont="1">
      <alignment vertical="center"/>
    </xf>
    <xf numFmtId="0" fontId="6" fillId="3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 indent="1"/>
    </xf>
    <xf numFmtId="182" fontId="4" fillId="3" borderId="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right" vertical="center"/>
    </xf>
    <xf numFmtId="179" fontId="9" fillId="0" borderId="13" xfId="0" applyNumberFormat="1" applyFont="1" applyFill="1" applyBorder="1" applyAlignment="1">
      <alignment horizontal="left" vertical="center" shrinkToFit="1"/>
    </xf>
    <xf numFmtId="179" fontId="8" fillId="0" borderId="13" xfId="0" applyNumberFormat="1" applyFont="1" applyFill="1" applyBorder="1" applyAlignment="1">
      <alignment horizontal="left" vertical="center" shrinkToFit="1"/>
    </xf>
    <xf numFmtId="0" fontId="5" fillId="3" borderId="0" xfId="0" applyFont="1" applyFill="1" applyAlignment="1">
      <alignment horizontal="right" vertical="top"/>
    </xf>
    <xf numFmtId="0" fontId="5" fillId="3" borderId="0" xfId="0" applyFont="1" applyFill="1" applyAlignment="1">
      <alignment horizontal="left" vertical="top" indent="2"/>
    </xf>
    <xf numFmtId="0" fontId="10" fillId="3" borderId="0" xfId="0" applyFont="1" applyFill="1" applyAlignment="1">
      <alignment horizontal="right" vertical="top"/>
    </xf>
    <xf numFmtId="0" fontId="10" fillId="3" borderId="0" xfId="0" applyFont="1" applyFill="1" applyAlignment="1">
      <alignment horizontal="left" vertical="center" indent="2"/>
    </xf>
    <xf numFmtId="0" fontId="10" fillId="3" borderId="0" xfId="0" applyFont="1" applyFill="1" applyAlignment="1">
      <alignment horizontal="left" vertical="center" indent="4"/>
    </xf>
    <xf numFmtId="0" fontId="5" fillId="3" borderId="0" xfId="0" applyFont="1" applyFill="1" applyAlignment="1">
      <alignment horizontal="left" vertical="center" indent="4"/>
    </xf>
    <xf numFmtId="0" fontId="10" fillId="3" borderId="0" xfId="0" applyFont="1" applyFill="1" applyAlignment="1">
      <alignment horizontal="left" vertical="center" indent="3"/>
    </xf>
    <xf numFmtId="0" fontId="0" fillId="8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18" borderId="2" xfId="0" applyFill="1" applyBorder="1" applyAlignment="1">
      <alignment horizontal="center" vertical="center" wrapText="1"/>
    </xf>
    <xf numFmtId="0" fontId="0" fillId="18" borderId="6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3" borderId="0" xfId="0" applyFont="1" applyFill="1" applyBorder="1" applyAlignment="1" applyProtection="1">
      <alignment horizontal="left" vertical="center" indent="1" shrinkToFit="1"/>
      <protection locked="0"/>
    </xf>
    <xf numFmtId="179" fontId="14" fillId="3" borderId="0" xfId="1" applyNumberFormat="1" applyFont="1" applyFill="1" applyBorder="1" applyAlignment="1">
      <alignment wrapText="1"/>
    </xf>
    <xf numFmtId="0" fontId="13" fillId="3" borderId="0" xfId="0" applyFont="1" applyFill="1" applyBorder="1" applyAlignment="1" applyProtection="1">
      <alignment horizontal="left" vertical="center" indent="1" shrinkToFit="1"/>
    </xf>
    <xf numFmtId="179" fontId="14" fillId="3" borderId="0" xfId="1" applyNumberFormat="1" applyFont="1" applyFill="1" applyBorder="1" applyAlignment="1" applyProtection="1">
      <alignment wrapText="1"/>
    </xf>
    <xf numFmtId="180" fontId="0" fillId="0" borderId="0" xfId="0" applyNumberFormat="1" applyAlignment="1" applyProtection="1">
      <alignment vertical="center"/>
      <protection locked="0"/>
    </xf>
    <xf numFmtId="0" fontId="4" fillId="0" borderId="13" xfId="0" applyFont="1" applyFill="1" applyBorder="1" applyAlignment="1">
      <alignment horizontal="center" vertical="center"/>
    </xf>
    <xf numFmtId="181" fontId="4" fillId="0" borderId="13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181" fontId="4" fillId="3" borderId="13" xfId="0" applyNumberFormat="1" applyFont="1" applyFill="1" applyBorder="1" applyAlignment="1" applyProtection="1">
      <alignment horizontal="center" vertical="center"/>
    </xf>
    <xf numFmtId="180" fontId="0" fillId="3" borderId="0" xfId="0" applyNumberForma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253</xdr:row>
      <xdr:rowOff>0</xdr:rowOff>
    </xdr:from>
    <xdr:to>
      <xdr:col>8</xdr:col>
      <xdr:colOff>496020</xdr:colOff>
      <xdr:row>257</xdr:row>
      <xdr:rowOff>111492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56235600"/>
          <a:ext cx="5670000" cy="995412"/>
        </a:xfrm>
        <a:prstGeom prst="rect">
          <a:avLst/>
        </a:prstGeom>
        <a:noFill/>
        <a:ln w="3175">
          <a:solidFill>
            <a:schemeClr val="bg1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213360</xdr:colOff>
      <xdr:row>149</xdr:row>
      <xdr:rowOff>7620</xdr:rowOff>
    </xdr:from>
    <xdr:to>
      <xdr:col>3</xdr:col>
      <xdr:colOff>573360</xdr:colOff>
      <xdr:row>150</xdr:row>
      <xdr:rowOff>67020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30780" y="33848040"/>
          <a:ext cx="360000" cy="288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213360</xdr:colOff>
      <xdr:row>106</xdr:row>
      <xdr:rowOff>7620</xdr:rowOff>
    </xdr:from>
    <xdr:to>
      <xdr:col>3</xdr:col>
      <xdr:colOff>573360</xdr:colOff>
      <xdr:row>107</xdr:row>
      <xdr:rowOff>67020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30780" y="24010620"/>
          <a:ext cx="360000" cy="29562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213360</xdr:colOff>
      <xdr:row>137</xdr:row>
      <xdr:rowOff>7620</xdr:rowOff>
    </xdr:from>
    <xdr:to>
      <xdr:col>3</xdr:col>
      <xdr:colOff>573360</xdr:colOff>
      <xdr:row>138</xdr:row>
      <xdr:rowOff>67020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30780" y="31104840"/>
          <a:ext cx="360000" cy="288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213360</xdr:colOff>
      <xdr:row>61</xdr:row>
      <xdr:rowOff>160020</xdr:rowOff>
    </xdr:from>
    <xdr:to>
      <xdr:col>3</xdr:col>
      <xdr:colOff>573360</xdr:colOff>
      <xdr:row>62</xdr:row>
      <xdr:rowOff>219420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30780" y="13853160"/>
          <a:ext cx="360000" cy="288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175</xdr:row>
      <xdr:rowOff>0</xdr:rowOff>
    </xdr:from>
    <xdr:to>
      <xdr:col>6</xdr:col>
      <xdr:colOff>353744</xdr:colOff>
      <xdr:row>181</xdr:row>
      <xdr:rowOff>25470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39662100"/>
          <a:ext cx="4049444" cy="1351350"/>
        </a:xfrm>
        <a:prstGeom prst="rect">
          <a:avLst/>
        </a:prstGeom>
        <a:noFill/>
      </xdr:spPr>
    </xdr:pic>
    <xdr:clientData/>
  </xdr:twoCellAnchor>
  <xdr:oneCellAnchor>
    <xdr:from>
      <xdr:col>4</xdr:col>
      <xdr:colOff>0</xdr:colOff>
      <xdr:row>182</xdr:row>
      <xdr:rowOff>60960</xdr:rowOff>
    </xdr:from>
    <xdr:ext cx="576000" cy="1800000"/>
    <xdr:sp macro="" textlink="">
      <xdr:nvSpPr>
        <xdr:cNvPr id="7" name="右カーブ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6560" y="41269920"/>
          <a:ext cx="576000" cy="1800000"/>
        </a:xfrm>
        <a:prstGeom prst="curved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noFill/>
            </a:ln>
            <a:solidFill>
              <a:schemeClr val="tx1"/>
            </a:solidFill>
          </a:endParaRPr>
        </a:p>
      </xdr:txBody>
    </xdr:sp>
    <xdr:clientData/>
  </xdr:oneCellAnchor>
  <xdr:twoCellAnchor editAs="oneCell">
    <xdr:from>
      <xdr:col>1</xdr:col>
      <xdr:colOff>0</xdr:colOff>
      <xdr:row>199</xdr:row>
      <xdr:rowOff>0</xdr:rowOff>
    </xdr:from>
    <xdr:to>
      <xdr:col>6</xdr:col>
      <xdr:colOff>353744</xdr:colOff>
      <xdr:row>211</xdr:row>
      <xdr:rowOff>36090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44965620"/>
          <a:ext cx="4049444" cy="26878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6</xdr:colOff>
      <xdr:row>191</xdr:row>
      <xdr:rowOff>0</xdr:rowOff>
    </xdr:from>
    <xdr:to>
      <xdr:col>5</xdr:col>
      <xdr:colOff>670566</xdr:colOff>
      <xdr:row>197</xdr:row>
      <xdr:rowOff>53340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6" y="43197780"/>
          <a:ext cx="3627120" cy="137922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8</xdr:colOff>
      <xdr:row>221</xdr:row>
      <xdr:rowOff>0</xdr:rowOff>
    </xdr:from>
    <xdr:to>
      <xdr:col>5</xdr:col>
      <xdr:colOff>581149</xdr:colOff>
      <xdr:row>233</xdr:row>
      <xdr:rowOff>36090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8" y="49827180"/>
          <a:ext cx="3537701" cy="268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212</xdr:row>
      <xdr:rowOff>60960</xdr:rowOff>
    </xdr:from>
    <xdr:ext cx="576000" cy="1800000"/>
    <xdr:sp macro="" textlink="">
      <xdr:nvSpPr>
        <xdr:cNvPr id="11" name="右カーブ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956560" y="47899320"/>
          <a:ext cx="576000" cy="1800000"/>
        </a:xfrm>
        <a:prstGeom prst="curved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noFill/>
            </a:ln>
            <a:solidFill>
              <a:schemeClr val="tx1"/>
            </a:solidFill>
          </a:endParaRPr>
        </a:p>
      </xdr:txBody>
    </xdr:sp>
    <xdr:clientData/>
  </xdr:oneCellAnchor>
  <xdr:twoCellAnchor>
    <xdr:from>
      <xdr:col>4</xdr:col>
      <xdr:colOff>396240</xdr:colOff>
      <xdr:row>254</xdr:row>
      <xdr:rowOff>175260</xdr:rowOff>
    </xdr:from>
    <xdr:to>
      <xdr:col>5</xdr:col>
      <xdr:colOff>557100</xdr:colOff>
      <xdr:row>256</xdr:row>
      <xdr:rowOff>22860</xdr:rowOff>
    </xdr:to>
    <xdr:sp macro="" textlink="">
      <xdr:nvSpPr>
        <xdr:cNvPr id="14" name="線吹き出し 2 (枠付き)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52800" y="55968900"/>
          <a:ext cx="900000" cy="28956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57994"/>
            <a:gd name="adj6" fmla="val -47204"/>
          </a:avLst>
        </a:prstGeom>
        <a:solidFill>
          <a:srgbClr val="FF0000"/>
        </a:solidFill>
        <a:ln>
          <a:solidFill>
            <a:srgbClr val="FF0000"/>
          </a:solidFill>
          <a:tailEnd type="arrow" w="med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n-ea"/>
              <a:ea typeface="+mn-ea"/>
            </a:rPr>
            <a:t>総単位数</a:t>
          </a:r>
        </a:p>
      </xdr:txBody>
    </xdr:sp>
    <xdr:clientData/>
  </xdr:twoCellAnchor>
  <xdr:twoCellAnchor>
    <xdr:from>
      <xdr:col>6</xdr:col>
      <xdr:colOff>190500</xdr:colOff>
      <xdr:row>254</xdr:row>
      <xdr:rowOff>175260</xdr:rowOff>
    </xdr:from>
    <xdr:to>
      <xdr:col>7</xdr:col>
      <xdr:colOff>351360</xdr:colOff>
      <xdr:row>256</xdr:row>
      <xdr:rowOff>22860</xdr:rowOff>
    </xdr:to>
    <xdr:sp macro="" textlink="">
      <xdr:nvSpPr>
        <xdr:cNvPr id="15" name="線吹き出し 2 (枠付き)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flipH="1">
          <a:off x="4625340" y="55968900"/>
          <a:ext cx="900000" cy="28956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57994"/>
            <a:gd name="adj6" fmla="val -47204"/>
          </a:avLst>
        </a:prstGeom>
        <a:solidFill>
          <a:srgbClr val="FF0000"/>
        </a:solidFill>
        <a:ln>
          <a:solidFill>
            <a:srgbClr val="FF0000"/>
          </a:solidFill>
          <a:tailEnd type="arrow" w="med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n-ea"/>
              <a:ea typeface="+mn-ea"/>
            </a:rPr>
            <a:t>累計</a:t>
          </a:r>
          <a:r>
            <a:rPr kumimoji="1" lang="en-US" altLang="ja-JP" sz="1000" b="1">
              <a:solidFill>
                <a:schemeClr val="bg1"/>
              </a:solidFill>
              <a:latin typeface="+mn-ea"/>
              <a:ea typeface="+mn-ea"/>
            </a:rPr>
            <a:t>GPA</a:t>
          </a:r>
          <a:endParaRPr kumimoji="1" lang="ja-JP" altLang="en-US" sz="10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609600</xdr:colOff>
      <xdr:row>256</xdr:row>
      <xdr:rowOff>190500</xdr:rowOff>
    </xdr:from>
    <xdr:to>
      <xdr:col>8</xdr:col>
      <xdr:colOff>283320</xdr:colOff>
      <xdr:row>257</xdr:row>
      <xdr:rowOff>113520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44440" y="56426100"/>
          <a:ext cx="1152000" cy="144000"/>
        </a:xfrm>
        <a:prstGeom prst="rect">
          <a:avLst/>
        </a:prstGeom>
        <a:solidFill>
          <a:srgbClr val="FFFF00">
            <a:alpha val="5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358140</xdr:colOff>
      <xdr:row>0</xdr:row>
      <xdr:rowOff>15240</xdr:rowOff>
    </xdr:from>
    <xdr:to>
      <xdr:col>11</xdr:col>
      <xdr:colOff>707460</xdr:colOff>
      <xdr:row>2</xdr:row>
      <xdr:rowOff>98040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22620" y="1524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成績は何段階で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評価されているか？</a:t>
          </a:r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4</xdr:col>
      <xdr:colOff>349320</xdr:colOff>
      <xdr:row>9</xdr:row>
      <xdr:rowOff>82800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70560" y="1600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en-US" altLang="ja-JP" sz="1100" b="1"/>
            <a:t>5</a:t>
          </a:r>
          <a:r>
            <a:rPr kumimoji="1" lang="ja-JP" altLang="en-US" sz="1100" b="1"/>
            <a:t>段階評価</a:t>
          </a:r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8</xdr:col>
      <xdr:colOff>349320</xdr:colOff>
      <xdr:row>9</xdr:row>
      <xdr:rowOff>82800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707380" y="1600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成績証明書の言語によって</a:t>
          </a:r>
          <a:endParaRPr kumimoji="1" lang="en-US" altLang="ja-JP" sz="1100" b="1"/>
        </a:p>
        <a:p>
          <a:r>
            <a:rPr kumimoji="1" lang="en-US" altLang="ja-JP" sz="1100" b="1"/>
            <a:t>5</a:t>
          </a:r>
          <a:r>
            <a:rPr kumimoji="1" lang="ja-JP" altLang="en-US" sz="1100" b="1"/>
            <a:t>段階評価と他の評価が混在</a:t>
          </a:r>
        </a:p>
      </xdr:txBody>
    </xdr:sp>
    <xdr:clientData/>
  </xdr:twoCellAnchor>
  <xdr:twoCellAnchor editAs="oneCell">
    <xdr:from>
      <xdr:col>15</xdr:col>
      <xdr:colOff>0</xdr:colOff>
      <xdr:row>7</xdr:row>
      <xdr:rowOff>0</xdr:rowOff>
    </xdr:from>
    <xdr:to>
      <xdr:col>17</xdr:col>
      <xdr:colOff>349320</xdr:colOff>
      <xdr:row>9</xdr:row>
      <xdr:rowOff>82800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230100" y="1600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段階評価</a:t>
          </a:r>
          <a:endParaRPr kumimoji="1" lang="ja-JP" altLang="en-US" sz="1100" b="1"/>
        </a:p>
      </xdr:txBody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20</xdr:col>
      <xdr:colOff>349320</xdr:colOff>
      <xdr:row>9</xdr:row>
      <xdr:rowOff>82800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676120" y="1600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その他の段階で評価</a:t>
          </a:r>
        </a:p>
      </xdr:txBody>
    </xdr:sp>
    <xdr:clientData/>
  </xdr:twoCellAnchor>
  <xdr:twoCellAnchor editAs="oneCell">
    <xdr:from>
      <xdr:col>3</xdr:col>
      <xdr:colOff>174660</xdr:colOff>
      <xdr:row>2</xdr:row>
      <xdr:rowOff>98040</xdr:rowOff>
    </xdr:from>
    <xdr:to>
      <xdr:col>10</xdr:col>
      <xdr:colOff>532800</xdr:colOff>
      <xdr:row>7</xdr:row>
      <xdr:rowOff>0</xdr:rowOff>
    </xdr:to>
    <xdr:cxnSp macro="">
      <xdr:nvCxnSpPr>
        <xdr:cNvPr id="8" name="カギ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2" idx="2"/>
          <a:endCxn id="3" idx="0"/>
        </xdr:cNvCxnSpPr>
      </xdr:nvCxnSpPr>
      <xdr:spPr>
        <a:xfrm rot="5400000">
          <a:off x="5130960" y="-1955040"/>
          <a:ext cx="1044960" cy="6065520"/>
        </a:xfrm>
        <a:prstGeom prst="bentConnector3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174660</xdr:colOff>
      <xdr:row>2</xdr:row>
      <xdr:rowOff>98040</xdr:rowOff>
    </xdr:from>
    <xdr:to>
      <xdr:col>10</xdr:col>
      <xdr:colOff>532800</xdr:colOff>
      <xdr:row>7</xdr:row>
      <xdr:rowOff>0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2" idx="2"/>
          <a:endCxn id="4" idx="0"/>
        </xdr:cNvCxnSpPr>
      </xdr:nvCxnSpPr>
      <xdr:spPr>
        <a:xfrm rot="5400000">
          <a:off x="6761640" y="-324360"/>
          <a:ext cx="1044960" cy="280416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532800</xdr:colOff>
      <xdr:row>2</xdr:row>
      <xdr:rowOff>98040</xdr:rowOff>
    </xdr:from>
    <xdr:to>
      <xdr:col>16</xdr:col>
      <xdr:colOff>174660</xdr:colOff>
      <xdr:row>7</xdr:row>
      <xdr:rowOff>0</xdr:rowOff>
    </xdr:to>
    <xdr:cxnSp macro="">
      <xdr:nvCxnSpPr>
        <xdr:cNvPr id="10" name="カギ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2" idx="2"/>
          <a:endCxn id="5" idx="0"/>
        </xdr:cNvCxnSpPr>
      </xdr:nvCxnSpPr>
      <xdr:spPr>
        <a:xfrm rot="16200000" flipH="1">
          <a:off x="10430670" y="-1189230"/>
          <a:ext cx="1044960" cy="453390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532800</xdr:colOff>
      <xdr:row>2</xdr:row>
      <xdr:rowOff>98040</xdr:rowOff>
    </xdr:from>
    <xdr:to>
      <xdr:col>19</xdr:col>
      <xdr:colOff>174660</xdr:colOff>
      <xdr:row>7</xdr:row>
      <xdr:rowOff>0</xdr:rowOff>
    </xdr:to>
    <xdr:cxnSp macro="">
      <xdr:nvCxnSpPr>
        <xdr:cNvPr id="11" name="カギ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2" idx="2"/>
          <a:endCxn id="6" idx="0"/>
        </xdr:cNvCxnSpPr>
      </xdr:nvCxnSpPr>
      <xdr:spPr>
        <a:xfrm rot="16200000" flipH="1">
          <a:off x="11653680" y="-2412240"/>
          <a:ext cx="1044960" cy="697992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174660</xdr:colOff>
      <xdr:row>9</xdr:row>
      <xdr:rowOff>82800</xdr:rowOff>
    </xdr:from>
    <xdr:to>
      <xdr:col>4</xdr:col>
      <xdr:colOff>174660</xdr:colOff>
      <xdr:row>17</xdr:row>
      <xdr:rowOff>0</xdr:rowOff>
    </xdr:to>
    <xdr:cxnSp macro="">
      <xdr:nvCxnSpPr>
        <xdr:cNvPr id="12" name="カギ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3" idx="2"/>
          <a:endCxn id="16" idx="0"/>
        </xdr:cNvCxnSpPr>
      </xdr:nvCxnSpPr>
      <xdr:spPr>
        <a:xfrm rot="16200000" flipH="1">
          <a:off x="2155350" y="2605530"/>
          <a:ext cx="1746000" cy="81534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174660</xdr:colOff>
      <xdr:row>9</xdr:row>
      <xdr:rowOff>82800</xdr:rowOff>
    </xdr:from>
    <xdr:to>
      <xdr:col>7</xdr:col>
      <xdr:colOff>174660</xdr:colOff>
      <xdr:row>17</xdr:row>
      <xdr:rowOff>0</xdr:rowOff>
    </xdr:to>
    <xdr:cxnSp macro="">
      <xdr:nvCxnSpPr>
        <xdr:cNvPr id="13" name="カギ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4" idx="2"/>
          <a:endCxn id="16" idx="0"/>
        </xdr:cNvCxnSpPr>
      </xdr:nvCxnSpPr>
      <xdr:spPr>
        <a:xfrm rot="5400000">
          <a:off x="3786030" y="1790190"/>
          <a:ext cx="1746000" cy="244602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0</xdr:colOff>
      <xdr:row>10</xdr:row>
      <xdr:rowOff>97200</xdr:rowOff>
    </xdr:from>
    <xdr:to>
      <xdr:col>8</xdr:col>
      <xdr:colOff>349320</xdr:colOff>
      <xdr:row>12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707380" y="2383200"/>
          <a:ext cx="1980000" cy="36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marL="0" indent="0" algn="ctr"/>
          <a:r>
            <a:rPr kumimoji="1" lang="en-US" altLang="ja-JP" sz="1100" b="1">
              <a:solidFill>
                <a:schemeClr val="dk1"/>
              </a:solidFill>
              <a:latin typeface="+mn-lt"/>
              <a:ea typeface="+mn-ea"/>
              <a:cs typeface="+mn-cs"/>
            </a:rPr>
            <a:t>5</a:t>
          </a:r>
          <a:r>
            <a:rPr kumimoji="1" lang="ja-JP" alt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段階評価の成績証明書を使用</a:t>
          </a:r>
        </a:p>
      </xdr:txBody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2</xdr:col>
      <xdr:colOff>349320</xdr:colOff>
      <xdr:row>19</xdr:row>
      <xdr:rowOff>82800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70560" y="45720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基本</a:t>
          </a:r>
          <a:r>
            <a:rPr kumimoji="1" lang="en-US" altLang="ja-JP" sz="1100" b="1"/>
            <a:t>】</a:t>
          </a:r>
          <a:r>
            <a:rPr kumimoji="1" lang="ja-JP" altLang="en-US" sz="1100" b="1"/>
            <a:t>と同じ配点で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評価されている</a:t>
          </a:r>
          <a:endParaRPr kumimoji="1" lang="en-US" altLang="ja-JP" sz="1100" b="1"/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5</xdr:col>
      <xdr:colOff>349320</xdr:colOff>
      <xdr:row>19</xdr:row>
      <xdr:rowOff>82800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446020" y="45720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基本</a:t>
          </a:r>
          <a:r>
            <a:rPr kumimoji="1" lang="en-US" altLang="ja-JP" sz="1100" b="1"/>
            <a:t>】</a:t>
          </a:r>
          <a:r>
            <a:rPr kumimoji="1" lang="ja-JP" altLang="en-US" sz="1100" b="1"/>
            <a:t>と異なる配点で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評価されている</a:t>
          </a:r>
          <a:endParaRPr kumimoji="1" lang="en-US" altLang="ja-JP" sz="1100" b="1"/>
        </a:p>
      </xdr:txBody>
    </xdr:sp>
    <xdr:clientData/>
  </xdr:twoCellAnchor>
  <xdr:twoCellAnchor editAs="oneCell">
    <xdr:from>
      <xdr:col>1</xdr:col>
      <xdr:colOff>174660</xdr:colOff>
      <xdr:row>9</xdr:row>
      <xdr:rowOff>82800</xdr:rowOff>
    </xdr:from>
    <xdr:to>
      <xdr:col>3</xdr:col>
      <xdr:colOff>174660</xdr:colOff>
      <xdr:row>17</xdr:row>
      <xdr:rowOff>0</xdr:rowOff>
    </xdr:to>
    <xdr:cxnSp macro="">
      <xdr:nvCxnSpPr>
        <xdr:cNvPr id="17" name="カギ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stCxn id="3" idx="2"/>
          <a:endCxn id="15" idx="0"/>
        </xdr:cNvCxnSpPr>
      </xdr:nvCxnSpPr>
      <xdr:spPr>
        <a:xfrm rot="5400000">
          <a:off x="932340" y="2197860"/>
          <a:ext cx="1746000" cy="163068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29</xdr:row>
      <xdr:rowOff>0</xdr:rowOff>
    </xdr:from>
    <xdr:to>
      <xdr:col>5</xdr:col>
      <xdr:colOff>349320</xdr:colOff>
      <xdr:row>31</xdr:row>
      <xdr:rowOff>82800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44602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評点を元に</a:t>
          </a:r>
          <a:endParaRPr kumimoji="1" lang="en-US" altLang="ja-JP" sz="1100" b="1"/>
        </a:p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基本</a:t>
          </a:r>
          <a:r>
            <a:rPr kumimoji="1" lang="en-US" altLang="ja-JP" sz="1100" b="1"/>
            <a:t>】</a:t>
          </a:r>
          <a:r>
            <a:rPr kumimoji="1" lang="ja-JP" altLang="en-US" sz="1100" b="1"/>
            <a:t>の評価に改める</a:t>
          </a:r>
          <a:endParaRPr kumimoji="1" lang="en-US" altLang="ja-JP" sz="1100" b="1"/>
        </a:p>
      </xdr:txBody>
    </xdr:sp>
    <xdr:clientData/>
  </xdr:twoCellAnchor>
  <xdr:twoCellAnchor editAs="oneCell">
    <xdr:from>
      <xdr:col>3</xdr:col>
      <xdr:colOff>0</xdr:colOff>
      <xdr:row>35</xdr:row>
      <xdr:rowOff>2040</xdr:rowOff>
    </xdr:from>
    <xdr:to>
      <xdr:col>5</xdr:col>
      <xdr:colOff>349320</xdr:colOff>
      <xdr:row>37</xdr:row>
      <xdr:rowOff>84840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446020" y="800304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改めた評価を元に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取得単位一覧表を作成する</a:t>
          </a:r>
          <a:endParaRPr kumimoji="1" lang="en-US" altLang="ja-JP" sz="1100" b="1"/>
        </a:p>
      </xdr:txBody>
    </xdr:sp>
    <xdr:clientData/>
  </xdr:twoCellAnchor>
  <xdr:twoCellAnchor editAs="oneCell">
    <xdr:from>
      <xdr:col>0</xdr:col>
      <xdr:colOff>0</xdr:colOff>
      <xdr:row>22</xdr:row>
      <xdr:rowOff>220980</xdr:rowOff>
    </xdr:from>
    <xdr:to>
      <xdr:col>2</xdr:col>
      <xdr:colOff>349320</xdr:colOff>
      <xdr:row>25</xdr:row>
      <xdr:rowOff>75180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70560" y="685038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成績証明書の評価を元に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取得単位一覧表を作成</a:t>
          </a:r>
          <a:endParaRPr kumimoji="1" lang="en-US" altLang="ja-JP" sz="1100" b="1"/>
        </a:p>
      </xdr:txBody>
    </xdr:sp>
    <xdr:clientData/>
  </xdr:twoCellAnchor>
  <xdr:twoCellAnchor editAs="oneCell">
    <xdr:from>
      <xdr:col>4</xdr:col>
      <xdr:colOff>174660</xdr:colOff>
      <xdr:row>19</xdr:row>
      <xdr:rowOff>82800</xdr:rowOff>
    </xdr:from>
    <xdr:to>
      <xdr:col>4</xdr:col>
      <xdr:colOff>174660</xdr:colOff>
      <xdr:row>23</xdr:row>
      <xdr:rowOff>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>
          <a:stCxn id="16" idx="2"/>
          <a:endCxn id="197" idx="0"/>
        </xdr:cNvCxnSpPr>
      </xdr:nvCxnSpPr>
      <xdr:spPr>
        <a:xfrm>
          <a:off x="3436020" y="44262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174660</xdr:colOff>
      <xdr:row>31</xdr:row>
      <xdr:rowOff>82800</xdr:rowOff>
    </xdr:from>
    <xdr:to>
      <xdr:col>4</xdr:col>
      <xdr:colOff>174660</xdr:colOff>
      <xdr:row>35</xdr:row>
      <xdr:rowOff>2040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19" idx="2"/>
          <a:endCxn id="20" idx="0"/>
        </xdr:cNvCxnSpPr>
      </xdr:nvCxnSpPr>
      <xdr:spPr>
        <a:xfrm>
          <a:off x="3436020" y="7169400"/>
          <a:ext cx="0" cy="83364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174660</xdr:colOff>
      <xdr:row>19</xdr:row>
      <xdr:rowOff>82800</xdr:rowOff>
    </xdr:from>
    <xdr:to>
      <xdr:col>1</xdr:col>
      <xdr:colOff>174660</xdr:colOff>
      <xdr:row>22</xdr:row>
      <xdr:rowOff>220980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stCxn id="15" idx="2"/>
          <a:endCxn id="21" idx="0"/>
        </xdr:cNvCxnSpPr>
      </xdr:nvCxnSpPr>
      <xdr:spPr>
        <a:xfrm>
          <a:off x="990000" y="4426200"/>
          <a:ext cx="0" cy="82398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0</xdr:colOff>
      <xdr:row>17</xdr:row>
      <xdr:rowOff>0</xdr:rowOff>
    </xdr:from>
    <xdr:to>
      <xdr:col>20</xdr:col>
      <xdr:colOff>349320</xdr:colOff>
      <xdr:row>19</xdr:row>
      <xdr:rowOff>82800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2230100" y="3886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評点の記載がある</a:t>
          </a:r>
          <a:endParaRPr kumimoji="1" lang="en-US" altLang="ja-JP" sz="1100" b="1"/>
        </a:p>
      </xdr:txBody>
    </xdr:sp>
    <xdr:clientData/>
  </xdr:twoCellAnchor>
  <xdr:twoCellAnchor editAs="oneCell">
    <xdr:from>
      <xdr:col>18</xdr:col>
      <xdr:colOff>0</xdr:colOff>
      <xdr:row>23</xdr:row>
      <xdr:rowOff>0</xdr:rowOff>
    </xdr:from>
    <xdr:to>
      <xdr:col>20</xdr:col>
      <xdr:colOff>349320</xdr:colOff>
      <xdr:row>25</xdr:row>
      <xdr:rowOff>82800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2230100" y="52578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評点を元に</a:t>
          </a:r>
          <a:endParaRPr kumimoji="1" lang="en-US" altLang="ja-JP" sz="1100" b="1"/>
        </a:p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基本</a:t>
          </a:r>
          <a:r>
            <a:rPr kumimoji="1" lang="en-US" altLang="ja-JP" sz="1100" b="1"/>
            <a:t>】</a:t>
          </a:r>
          <a:r>
            <a:rPr kumimoji="1" lang="ja-JP" altLang="en-US" sz="1100" b="1"/>
            <a:t>の評価に改める</a:t>
          </a:r>
          <a:endParaRPr kumimoji="1" lang="en-US" altLang="ja-JP" sz="1100" b="1"/>
        </a:p>
      </xdr:txBody>
    </xdr:sp>
    <xdr:clientData/>
  </xdr:twoCellAnchor>
  <xdr:twoCellAnchor editAs="oneCell">
    <xdr:from>
      <xdr:col>18</xdr:col>
      <xdr:colOff>0</xdr:colOff>
      <xdr:row>29</xdr:row>
      <xdr:rowOff>0</xdr:rowOff>
    </xdr:from>
    <xdr:to>
      <xdr:col>20</xdr:col>
      <xdr:colOff>349320</xdr:colOff>
      <xdr:row>31</xdr:row>
      <xdr:rowOff>82800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223010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改めた評価を元に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取得単位一覧表を作成する</a:t>
          </a:r>
          <a:endParaRPr kumimoji="1" lang="en-US" altLang="ja-JP" sz="1100" b="1"/>
        </a:p>
      </xdr:txBody>
    </xdr:sp>
    <xdr:clientData/>
  </xdr:twoCellAnchor>
  <xdr:twoCellAnchor editAs="oneCell">
    <xdr:from>
      <xdr:col>19</xdr:col>
      <xdr:colOff>174660</xdr:colOff>
      <xdr:row>25</xdr:row>
      <xdr:rowOff>82800</xdr:rowOff>
    </xdr:from>
    <xdr:to>
      <xdr:col>19</xdr:col>
      <xdr:colOff>174660</xdr:colOff>
      <xdr:row>29</xdr:row>
      <xdr:rowOff>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stCxn id="27" idx="2"/>
          <a:endCxn id="28" idx="0"/>
        </xdr:cNvCxnSpPr>
      </xdr:nvCxnSpPr>
      <xdr:spPr>
        <a:xfrm>
          <a:off x="13220100" y="57978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0</xdr:colOff>
      <xdr:row>29</xdr:row>
      <xdr:rowOff>0</xdr:rowOff>
    </xdr:from>
    <xdr:to>
      <xdr:col>8</xdr:col>
      <xdr:colOff>349320</xdr:colOff>
      <xdr:row>31</xdr:row>
      <xdr:rowOff>82800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489204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評点を入手できる</a:t>
          </a:r>
          <a:endParaRPr kumimoji="1" lang="en-US" altLang="ja-JP" sz="1100" b="1"/>
        </a:p>
      </xdr:txBody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11</xdr:col>
      <xdr:colOff>349320</xdr:colOff>
      <xdr:row>31</xdr:row>
      <xdr:rowOff>82800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33806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r>
            <a:rPr kumimoji="1" lang="ja-JP" altLang="en-US" sz="1100" b="1"/>
            <a:t>評点を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入手でき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ない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（学生に非公表）</a:t>
          </a:r>
          <a:endParaRPr lang="ja-JP" altLang="ja-JP" b="1">
            <a:effectLst/>
          </a:endParaRPr>
        </a:p>
      </xdr:txBody>
    </xdr:sp>
    <xdr:clientData/>
  </xdr:twoCellAnchor>
  <xdr:twoCellAnchor editAs="oneCell">
    <xdr:from>
      <xdr:col>17</xdr:col>
      <xdr:colOff>579120</xdr:colOff>
      <xdr:row>10</xdr:row>
      <xdr:rowOff>83820</xdr:rowOff>
    </xdr:from>
    <xdr:to>
      <xdr:col>19</xdr:col>
      <xdr:colOff>174660</xdr:colOff>
      <xdr:row>17</xdr:row>
      <xdr:rowOff>0</xdr:rowOff>
    </xdr:to>
    <xdr:cxnSp macro="">
      <xdr:nvCxnSpPr>
        <xdr:cNvPr id="35" name="カギ線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>
          <a:endCxn id="25" idx="0"/>
        </xdr:cNvCxnSpPr>
      </xdr:nvCxnSpPr>
      <xdr:spPr>
        <a:xfrm rot="16200000" flipH="1">
          <a:off x="14294820" y="2514900"/>
          <a:ext cx="1516380" cy="1226220"/>
        </a:xfrm>
        <a:prstGeom prst="bentConnector3">
          <a:avLst>
            <a:gd name="adj1" fmla="val 49497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181010</xdr:colOff>
      <xdr:row>9</xdr:row>
      <xdr:rowOff>76450</xdr:rowOff>
    </xdr:from>
    <xdr:to>
      <xdr:col>19</xdr:col>
      <xdr:colOff>181010</xdr:colOff>
      <xdr:row>9</xdr:row>
      <xdr:rowOff>89150</xdr:rowOff>
    </xdr:to>
    <xdr:cxnSp macro="">
      <xdr:nvCxnSpPr>
        <xdr:cNvPr id="36" name="カギ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5" idx="2"/>
          <a:endCxn id="6" idx="2"/>
        </xdr:cNvCxnSpPr>
      </xdr:nvCxnSpPr>
      <xdr:spPr>
        <a:xfrm rot="16200000" flipH="1">
          <a:off x="14443110" y="917190"/>
          <a:ext cx="12700" cy="2446020"/>
        </a:xfrm>
        <a:prstGeom prst="bentConnector3">
          <a:avLst>
            <a:gd name="adj1" fmla="val 1800000"/>
          </a:avLst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35</xdr:row>
      <xdr:rowOff>2040</xdr:rowOff>
    </xdr:from>
    <xdr:to>
      <xdr:col>11</xdr:col>
      <xdr:colOff>349320</xdr:colOff>
      <xdr:row>37</xdr:row>
      <xdr:rowOff>84840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7338060" y="800304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大学に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取得単位一覧表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作成を</a:t>
          </a:r>
          <a:r>
            <a:rPr kumimoji="1" lang="ja-JP" altLang="en-US" sz="1100" b="1"/>
            <a:t>依頼する</a:t>
          </a:r>
          <a:endParaRPr kumimoji="1" lang="en-US" altLang="ja-JP" sz="1100" b="1"/>
        </a:p>
      </xdr:txBody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14</xdr:col>
      <xdr:colOff>349320</xdr:colOff>
      <xdr:row>31</xdr:row>
      <xdr:rowOff>82800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978408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評点自体がない</a:t>
          </a:r>
          <a:endParaRPr kumimoji="1" lang="en-US" altLang="ja-JP" sz="1100" b="1"/>
        </a:p>
      </xdr:txBody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14</xdr:col>
      <xdr:colOff>349320</xdr:colOff>
      <xdr:row>37</xdr:row>
      <xdr:rowOff>82800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9784080" y="80010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大学の評価基準を提示して</a:t>
          </a:r>
          <a:endParaRPr kumimoji="1" lang="en-US" altLang="ja-JP" sz="1100" b="1"/>
        </a:p>
        <a:p>
          <a:pPr algn="ctr"/>
          <a:r>
            <a:rPr kumimoji="1" lang="ja-JP" altLang="en-US" sz="1100" b="1"/>
            <a:t>事務局にご相談ください</a:t>
          </a:r>
          <a:endParaRPr kumimoji="1" lang="en-US" altLang="ja-JP" sz="1100" b="1"/>
        </a:p>
      </xdr:txBody>
    </xdr:sp>
    <xdr:clientData/>
  </xdr:twoCellAnchor>
  <xdr:twoCellAnchor editAs="oneCell">
    <xdr:from>
      <xdr:col>10</xdr:col>
      <xdr:colOff>174660</xdr:colOff>
      <xdr:row>31</xdr:row>
      <xdr:rowOff>82800</xdr:rowOff>
    </xdr:from>
    <xdr:to>
      <xdr:col>10</xdr:col>
      <xdr:colOff>174660</xdr:colOff>
      <xdr:row>35</xdr:row>
      <xdr:rowOff>2040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>
          <a:stCxn id="32" idx="2"/>
          <a:endCxn id="38" idx="0"/>
        </xdr:cNvCxnSpPr>
      </xdr:nvCxnSpPr>
      <xdr:spPr>
        <a:xfrm>
          <a:off x="8328060" y="7169400"/>
          <a:ext cx="0" cy="83364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174660</xdr:colOff>
      <xdr:row>31</xdr:row>
      <xdr:rowOff>82800</xdr:rowOff>
    </xdr:from>
    <xdr:to>
      <xdr:col>13</xdr:col>
      <xdr:colOff>174660</xdr:colOff>
      <xdr:row>35</xdr:row>
      <xdr:rowOff>0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39" idx="2"/>
          <a:endCxn id="41" idx="0"/>
        </xdr:cNvCxnSpPr>
      </xdr:nvCxnSpPr>
      <xdr:spPr>
        <a:xfrm>
          <a:off x="10774080" y="71694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21360</xdr:colOff>
      <xdr:row>0</xdr:row>
      <xdr:rowOff>145800</xdr:rowOff>
    </xdr:from>
    <xdr:to>
      <xdr:col>19</xdr:col>
      <xdr:colOff>0</xdr:colOff>
      <xdr:row>3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2251460" y="145800"/>
          <a:ext cx="3240000" cy="540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l"/>
          <a:r>
            <a:rPr kumimoji="1" lang="ja-JP" altLang="en-US" sz="1100" b="1" u="sng"/>
            <a:t>大学に単位制度がない場合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全科目を</a:t>
          </a:r>
          <a:r>
            <a:rPr kumimoji="1" lang="en-US" altLang="ja-JP" sz="1100" b="1" u="sng"/>
            <a:t>1</a:t>
          </a:r>
          <a:r>
            <a:rPr kumimoji="1" lang="ja-JP" altLang="en-US" sz="1100" b="1" u="sng"/>
            <a:t>単位として取得単位一覧表を作成する</a:t>
          </a:r>
        </a:p>
      </xdr:txBody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11</xdr:col>
      <xdr:colOff>349320</xdr:colOff>
      <xdr:row>43</xdr:row>
      <xdr:rowOff>82800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7338060" y="91440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厳封された取得単位一覧表を大学から受け取って郵送する</a:t>
          </a:r>
          <a:endParaRPr kumimoji="1" lang="en-US" altLang="ja-JP" sz="1100" b="1"/>
        </a:p>
      </xdr:txBody>
    </xdr:sp>
    <xdr:clientData/>
  </xdr:twoCellAnchor>
  <xdr:twoCellAnchor editAs="oneCell">
    <xdr:from>
      <xdr:col>6</xdr:col>
      <xdr:colOff>0</xdr:colOff>
      <xdr:row>22</xdr:row>
      <xdr:rowOff>220980</xdr:rowOff>
    </xdr:from>
    <xdr:to>
      <xdr:col>8</xdr:col>
      <xdr:colOff>349320</xdr:colOff>
      <xdr:row>25</xdr:row>
      <xdr:rowOff>75180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4892040" y="525018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評点の記載がない</a:t>
          </a:r>
          <a:endParaRPr kumimoji="1" lang="en-US" altLang="ja-JP" sz="1100" b="1"/>
        </a:p>
      </xdr:txBody>
    </xdr:sp>
    <xdr:clientData/>
  </xdr:twoCellAnchor>
  <xdr:twoCellAnchor editAs="oneCell">
    <xdr:from>
      <xdr:col>7</xdr:col>
      <xdr:colOff>174660</xdr:colOff>
      <xdr:row>25</xdr:row>
      <xdr:rowOff>75180</xdr:rowOff>
    </xdr:from>
    <xdr:to>
      <xdr:col>10</xdr:col>
      <xdr:colOff>174660</xdr:colOff>
      <xdr:row>29</xdr:row>
      <xdr:rowOff>0</xdr:rowOff>
    </xdr:to>
    <xdr:cxnSp macro="">
      <xdr:nvCxnSpPr>
        <xdr:cNvPr id="73" name="カギ線コネクタ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CxnSpPr>
          <a:stCxn id="49" idx="2"/>
          <a:endCxn id="32" idx="0"/>
        </xdr:cNvCxnSpPr>
      </xdr:nvCxnSpPr>
      <xdr:spPr>
        <a:xfrm rot="16200000" flipH="1">
          <a:off x="6685440" y="4986780"/>
          <a:ext cx="839220" cy="244602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174660</xdr:colOff>
      <xdr:row>25</xdr:row>
      <xdr:rowOff>75180</xdr:rowOff>
    </xdr:from>
    <xdr:to>
      <xdr:col>13</xdr:col>
      <xdr:colOff>174660</xdr:colOff>
      <xdr:row>29</xdr:row>
      <xdr:rowOff>0</xdr:rowOff>
    </xdr:to>
    <xdr:cxnSp macro="">
      <xdr:nvCxnSpPr>
        <xdr:cNvPr id="113" name="カギ線コネクタ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CxnSpPr>
          <a:stCxn id="49" idx="2"/>
          <a:endCxn id="39" idx="0"/>
        </xdr:cNvCxnSpPr>
      </xdr:nvCxnSpPr>
      <xdr:spPr>
        <a:xfrm rot="16200000" flipH="1">
          <a:off x="7908450" y="3763770"/>
          <a:ext cx="839220" cy="489204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0</xdr:colOff>
      <xdr:row>17</xdr:row>
      <xdr:rowOff>0</xdr:rowOff>
    </xdr:from>
    <xdr:to>
      <xdr:col>17</xdr:col>
      <xdr:colOff>349320</xdr:colOff>
      <xdr:row>19</xdr:row>
      <xdr:rowOff>82800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14676120" y="38862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評点の記載がない</a:t>
          </a:r>
          <a:endParaRPr kumimoji="1" lang="en-US" altLang="ja-JP" sz="1100" b="1"/>
        </a:p>
      </xdr:txBody>
    </xdr:sp>
    <xdr:clientData/>
  </xdr:twoCellAnchor>
  <xdr:twoCellAnchor editAs="oneCell">
    <xdr:from>
      <xdr:col>16</xdr:col>
      <xdr:colOff>174660</xdr:colOff>
      <xdr:row>10</xdr:row>
      <xdr:rowOff>68580</xdr:rowOff>
    </xdr:from>
    <xdr:to>
      <xdr:col>17</xdr:col>
      <xdr:colOff>571500</xdr:colOff>
      <xdr:row>17</xdr:row>
      <xdr:rowOff>0</xdr:rowOff>
    </xdr:to>
    <xdr:cxnSp macro="">
      <xdr:nvCxnSpPr>
        <xdr:cNvPr id="150" name="カギ線コネクタ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CxnSpPr>
          <a:endCxn id="124" idx="0"/>
        </xdr:cNvCxnSpPr>
      </xdr:nvCxnSpPr>
      <xdr:spPr>
        <a:xfrm rot="5400000">
          <a:off x="13060380" y="2514300"/>
          <a:ext cx="1531620" cy="121218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174660</xdr:colOff>
      <xdr:row>19</xdr:row>
      <xdr:rowOff>82800</xdr:rowOff>
    </xdr:from>
    <xdr:to>
      <xdr:col>7</xdr:col>
      <xdr:colOff>174660</xdr:colOff>
      <xdr:row>22</xdr:row>
      <xdr:rowOff>220980</xdr:rowOff>
    </xdr:to>
    <xdr:cxnSp macro="">
      <xdr:nvCxnSpPr>
        <xdr:cNvPr id="192" name="カギ線コネクタ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CxnSpPr>
          <a:stCxn id="16" idx="2"/>
          <a:endCxn id="49" idx="0"/>
        </xdr:cNvCxnSpPr>
      </xdr:nvCxnSpPr>
      <xdr:spPr>
        <a:xfrm rot="16200000" flipH="1">
          <a:off x="4247040" y="3615180"/>
          <a:ext cx="823980" cy="2446020"/>
        </a:xfrm>
        <a:prstGeom prst="bentConnector3">
          <a:avLst>
            <a:gd name="adj1" fmla="val 50000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23</xdr:row>
      <xdr:rowOff>0</xdr:rowOff>
    </xdr:from>
    <xdr:to>
      <xdr:col>5</xdr:col>
      <xdr:colOff>349320</xdr:colOff>
      <xdr:row>25</xdr:row>
      <xdr:rowOff>82800</xdr:rowOff>
    </xdr:to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2446020" y="52578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成績証明書に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評点の記載がある</a:t>
          </a:r>
          <a:endParaRPr kumimoji="1" lang="en-US" altLang="ja-JP" sz="1100" b="1"/>
        </a:p>
      </xdr:txBody>
    </xdr:sp>
    <xdr:clientData/>
  </xdr:twoCellAnchor>
  <xdr:twoCellAnchor editAs="oneCell">
    <xdr:from>
      <xdr:col>4</xdr:col>
      <xdr:colOff>174660</xdr:colOff>
      <xdr:row>25</xdr:row>
      <xdr:rowOff>82800</xdr:rowOff>
    </xdr:from>
    <xdr:to>
      <xdr:col>4</xdr:col>
      <xdr:colOff>174660</xdr:colOff>
      <xdr:row>29</xdr:row>
      <xdr:rowOff>0</xdr:rowOff>
    </xdr:to>
    <xdr:cxnSp macro="">
      <xdr:nvCxnSpPr>
        <xdr:cNvPr id="199" name="直線矢印コネクタ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CxnSpPr>
          <a:stCxn id="197" idx="2"/>
          <a:endCxn id="19" idx="0"/>
        </xdr:cNvCxnSpPr>
      </xdr:nvCxnSpPr>
      <xdr:spPr>
        <a:xfrm>
          <a:off x="3436020" y="57978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174660</xdr:colOff>
      <xdr:row>25</xdr:row>
      <xdr:rowOff>75180</xdr:rowOff>
    </xdr:from>
    <xdr:to>
      <xdr:col>7</xdr:col>
      <xdr:colOff>174660</xdr:colOff>
      <xdr:row>29</xdr:row>
      <xdr:rowOff>0</xdr:rowOff>
    </xdr:to>
    <xdr:cxnSp macro="">
      <xdr:nvCxnSpPr>
        <xdr:cNvPr id="202" name="直線矢印コネクタ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CxnSpPr>
          <a:stCxn id="49" idx="2"/>
          <a:endCxn id="30" idx="0"/>
        </xdr:cNvCxnSpPr>
      </xdr:nvCxnSpPr>
      <xdr:spPr>
        <a:xfrm>
          <a:off x="5882040" y="5790180"/>
          <a:ext cx="0" cy="83922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174660</xdr:colOff>
      <xdr:row>37</xdr:row>
      <xdr:rowOff>84840</xdr:rowOff>
    </xdr:from>
    <xdr:to>
      <xdr:col>10</xdr:col>
      <xdr:colOff>174660</xdr:colOff>
      <xdr:row>41</xdr:row>
      <xdr:rowOff>0</xdr:rowOff>
    </xdr:to>
    <xdr:cxnSp macro="">
      <xdr:nvCxnSpPr>
        <xdr:cNvPr id="207" name="直線矢印コネクタ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CxnSpPr>
          <a:stCxn id="38" idx="2"/>
          <a:endCxn id="46" idx="0"/>
        </xdr:cNvCxnSpPr>
      </xdr:nvCxnSpPr>
      <xdr:spPr>
        <a:xfrm>
          <a:off x="8328060" y="8543040"/>
          <a:ext cx="0" cy="82956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174660</xdr:colOff>
      <xdr:row>19</xdr:row>
      <xdr:rowOff>82800</xdr:rowOff>
    </xdr:from>
    <xdr:to>
      <xdr:col>19</xdr:col>
      <xdr:colOff>174660</xdr:colOff>
      <xdr:row>23</xdr:row>
      <xdr:rowOff>0</xdr:rowOff>
    </xdr:to>
    <xdr:cxnSp macro="">
      <xdr:nvCxnSpPr>
        <xdr:cNvPr id="210" name="直線矢印コネクタ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CxnSpPr>
          <a:stCxn id="25" idx="2"/>
          <a:endCxn id="27" idx="0"/>
        </xdr:cNvCxnSpPr>
      </xdr:nvCxnSpPr>
      <xdr:spPr>
        <a:xfrm>
          <a:off x="13220100" y="44262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168720</xdr:colOff>
      <xdr:row>19</xdr:row>
      <xdr:rowOff>82800</xdr:rowOff>
    </xdr:from>
    <xdr:to>
      <xdr:col>16</xdr:col>
      <xdr:colOff>174660</xdr:colOff>
      <xdr:row>26</xdr:row>
      <xdr:rowOff>30600</xdr:rowOff>
    </xdr:to>
    <xdr:cxnSp macro="">
      <xdr:nvCxnSpPr>
        <xdr:cNvPr id="234" name="カギ線コネクタ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CxnSpPr>
          <a:stCxn id="124" idx="2"/>
          <a:endCxn id="49" idx="3"/>
        </xdr:cNvCxnSpPr>
      </xdr:nvCxnSpPr>
      <xdr:spPr>
        <a:xfrm rot="5400000">
          <a:off x="8774100" y="1528200"/>
          <a:ext cx="1548000" cy="7344000"/>
        </a:xfrm>
        <a:prstGeom prst="bentConnector2">
          <a:avLst/>
        </a:prstGeom>
        <a:ln w="38100">
          <a:solidFill>
            <a:sysClr val="windowText" lastClr="00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220648</xdr:colOff>
      <xdr:row>14</xdr:row>
      <xdr:rowOff>220980</xdr:rowOff>
    </xdr:from>
    <xdr:to>
      <xdr:col>12</xdr:col>
      <xdr:colOff>0</xdr:colOff>
      <xdr:row>22</xdr:row>
      <xdr:rowOff>0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7412" y="3421380"/>
          <a:ext cx="2231606" cy="160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35</xdr:row>
      <xdr:rowOff>0</xdr:rowOff>
    </xdr:from>
    <xdr:ext cx="1980000" cy="54000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446020" y="662940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評点を元に</a:t>
          </a:r>
          <a:endParaRPr kumimoji="1" lang="en-US" altLang="ja-JP" sz="1100" b="1"/>
        </a:p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基本</a:t>
          </a:r>
          <a:r>
            <a:rPr kumimoji="1" lang="en-US" altLang="ja-JP" sz="1100" b="1"/>
            <a:t>】</a:t>
          </a:r>
          <a:r>
            <a:rPr kumimoji="1" lang="ja-JP" altLang="en-US" sz="1100" b="1"/>
            <a:t>の評価に改める</a:t>
          </a:r>
          <a:endParaRPr kumimoji="1" lang="en-US" altLang="ja-JP" sz="1100" b="1"/>
        </a:p>
      </xdr:txBody>
    </xdr:sp>
    <xdr:clientData/>
  </xdr:oneCellAnchor>
  <xdr:oneCellAnchor>
    <xdr:from>
      <xdr:col>6</xdr:col>
      <xdr:colOff>0</xdr:colOff>
      <xdr:row>41</xdr:row>
      <xdr:rowOff>2040</xdr:rowOff>
    </xdr:from>
    <xdr:ext cx="1980000" cy="54000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2446020" y="8003040"/>
          <a:ext cx="1980000" cy="54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1100" b="1"/>
            <a:t>改めた評価を元に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取得単位一覧表を作成する</a:t>
          </a:r>
          <a:endParaRPr kumimoji="1" lang="en-US" altLang="ja-JP" sz="1100" b="1"/>
        </a:p>
      </xdr:txBody>
    </xdr:sp>
    <xdr:clientData/>
  </xdr:oneCellAnchor>
  <xdr:oneCellAnchor>
    <xdr:from>
      <xdr:col>7</xdr:col>
      <xdr:colOff>174660</xdr:colOff>
      <xdr:row>37</xdr:row>
      <xdr:rowOff>82800</xdr:rowOff>
    </xdr:from>
    <xdr:ext cx="0" cy="833640"/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53" idx="2"/>
          <a:endCxn id="54" idx="0"/>
        </xdr:cNvCxnSpPr>
      </xdr:nvCxnSpPr>
      <xdr:spPr>
        <a:xfrm>
          <a:off x="3436020" y="7169400"/>
          <a:ext cx="0" cy="83364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7</xdr:col>
      <xdr:colOff>174660</xdr:colOff>
      <xdr:row>31</xdr:row>
      <xdr:rowOff>82800</xdr:rowOff>
    </xdr:from>
    <xdr:ext cx="0" cy="831600"/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>
          <a:endCxn id="53" idx="0"/>
        </xdr:cNvCxnSpPr>
      </xdr:nvCxnSpPr>
      <xdr:spPr>
        <a:xfrm>
          <a:off x="3436020" y="5797800"/>
          <a:ext cx="0" cy="831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</xdr:colOff>
      <xdr:row>47</xdr:row>
      <xdr:rowOff>224855</xdr:rowOff>
    </xdr:from>
    <xdr:ext cx="2680221" cy="236090"/>
    <xdr:sp macro="" textlink="">
      <xdr:nvSpPr>
        <xdr:cNvPr id="2" name="テキスト ボックス 1" title="生徒の氏名を入力してください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3820" y="10969055"/>
          <a:ext cx="2680221" cy="236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赤のセルに学生の氏名を入力してください</a:t>
          </a:r>
        </a:p>
      </xdr:txBody>
    </xdr:sp>
    <xdr:clientData fPrintsWithSheet="0"/>
  </xdr:oneCellAnchor>
  <xdr:twoCellAnchor>
    <xdr:from>
      <xdr:col>10</xdr:col>
      <xdr:colOff>105840</xdr:colOff>
      <xdr:row>46</xdr:row>
      <xdr:rowOff>0</xdr:rowOff>
    </xdr:from>
    <xdr:to>
      <xdr:col>11</xdr:col>
      <xdr:colOff>495300</xdr:colOff>
      <xdr:row>49</xdr:row>
      <xdr:rowOff>214200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33360" y="105156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twoCellAnchor>
    <xdr:from>
      <xdr:col>10</xdr:col>
      <xdr:colOff>105840</xdr:colOff>
      <xdr:row>98</xdr:row>
      <xdr:rowOff>0</xdr:rowOff>
    </xdr:from>
    <xdr:to>
      <xdr:col>11</xdr:col>
      <xdr:colOff>495300</xdr:colOff>
      <xdr:row>101</xdr:row>
      <xdr:rowOff>214200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933360" y="22402800"/>
          <a:ext cx="900000" cy="900000"/>
        </a:xfrm>
        <a:prstGeom prst="roundRect">
          <a:avLst/>
        </a:prstGeom>
        <a:noFill/>
        <a:ln w="63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36000" tIns="36000" rIns="36000" bIns="36000" rtlCol="0" anchor="ctr" anchorCtr="1"/>
        <a:lstStyle/>
        <a:p>
          <a:pPr algn="ctr"/>
          <a:r>
            <a:rPr kumimoji="1" lang="ja-JP" altLang="en-US" sz="1100">
              <a:solidFill>
                <a:schemeClr val="bg2">
                  <a:lumMod val="90000"/>
                </a:schemeClr>
              </a:solidFill>
            </a:rPr>
            <a:t>公　印</a:t>
          </a:r>
        </a:p>
      </xdr:txBody>
    </xdr:sp>
    <xdr:clientData/>
  </xdr:twoCellAnchor>
  <xdr:oneCellAnchor>
    <xdr:from>
      <xdr:col>12</xdr:col>
      <xdr:colOff>243360</xdr:colOff>
      <xdr:row>0</xdr:row>
      <xdr:rowOff>0</xdr:rowOff>
    </xdr:from>
    <xdr:ext cx="3240000" cy="2520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091960" y="0"/>
          <a:ext cx="3240000" cy="2520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ctr" anchorCtr="0"/>
        <a:lstStyle/>
        <a:p>
          <a:r>
            <a:rPr kumimoji="1" lang="ja-JP" altLang="en-US" sz="1100"/>
            <a:t>印刷範囲　</a:t>
          </a:r>
          <a:r>
            <a:rPr kumimoji="1" lang="en-US" altLang="ja-JP" sz="1100"/>
            <a:t>1</a:t>
          </a:r>
          <a:r>
            <a:rPr kumimoji="1" lang="ja-JP" altLang="en-US" sz="1100"/>
            <a:t>枚目：</a:t>
          </a:r>
          <a:r>
            <a:rPr kumimoji="1" lang="en-US" altLang="ja-JP" sz="1100"/>
            <a:t>A1</a:t>
          </a:r>
          <a:r>
            <a:rPr kumimoji="1" lang="ja-JP" altLang="en-US" sz="1100"/>
            <a:t>～</a:t>
          </a:r>
          <a:r>
            <a:rPr kumimoji="1" lang="en-US" altLang="ja-JP" sz="1100"/>
            <a:t>L52</a:t>
          </a:r>
          <a:r>
            <a:rPr kumimoji="1" lang="ja-JP" altLang="en-US" sz="1100"/>
            <a:t>　</a:t>
          </a:r>
          <a:r>
            <a:rPr kumimoji="1" lang="en-US" altLang="ja-JP" sz="1100"/>
            <a:t>2</a:t>
          </a:r>
          <a:r>
            <a:rPr kumimoji="1" lang="ja-JP" altLang="en-US" sz="1100"/>
            <a:t>枚目：</a:t>
          </a:r>
          <a:r>
            <a:rPr kumimoji="1" lang="en-US" altLang="ja-JP" sz="1100"/>
            <a:t>A53</a:t>
          </a:r>
          <a:r>
            <a:rPr kumimoji="1" lang="ja-JP" altLang="en-US" sz="1100"/>
            <a:t>～</a:t>
          </a:r>
          <a:r>
            <a:rPr kumimoji="1" lang="en-US" altLang="ja-JP" sz="1100"/>
            <a:t>L104</a:t>
          </a:r>
          <a:endParaRPr kumimoji="1" lang="ja-JP" altLang="en-US" sz="1100"/>
        </a:p>
      </xdr:txBody>
    </xdr:sp>
    <xdr:clientData fPrintsWithSheet="0"/>
  </xdr:oneCellAnchor>
  <xdr:twoCellAnchor editAs="oneCell">
    <xdr:from>
      <xdr:col>7</xdr:col>
      <xdr:colOff>0</xdr:colOff>
      <xdr:row>50</xdr:row>
      <xdr:rowOff>22860</xdr:rowOff>
    </xdr:from>
    <xdr:to>
      <xdr:col>9</xdr:col>
      <xdr:colOff>432120</xdr:colOff>
      <xdr:row>50</xdr:row>
      <xdr:rowOff>220980</xdr:rowOff>
    </xdr:to>
    <xdr:sp macro="" textlink="">
      <xdr:nvSpPr>
        <xdr:cNvPr id="6" name="線吹き出し 2 (枠付き)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4229100" y="11452860"/>
          <a:ext cx="2520000" cy="19812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26740"/>
            <a:gd name="adj6" fmla="val -23501"/>
          </a:avLst>
        </a:prstGeom>
        <a:solidFill>
          <a:srgbClr val="00B050"/>
        </a:solidFill>
        <a:ln>
          <a:solidFill>
            <a:srgbClr val="00B050"/>
          </a:solidFill>
          <a:headEnd w="med" len="lg"/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この数字を応募フォームに入力する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4"/>
  <sheetViews>
    <sheetView view="pageBreakPreview" zoomScaleNormal="100" zoomScaleSheetLayoutView="100" workbookViewId="0"/>
  </sheetViews>
  <sheetFormatPr defaultRowHeight="17.649999999999999" customHeight="1" x14ac:dyDescent="0.4"/>
  <cols>
    <col min="1" max="9" width="9.75" customWidth="1"/>
  </cols>
  <sheetData>
    <row r="1" spans="1:10" ht="17.649999999999999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7.649999999999999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10" ht="17.649999999999999" customHeight="1" x14ac:dyDescent="0.4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10" s="7" customFormat="1" ht="17.649999999999999" customHeight="1" x14ac:dyDescent="0.4">
      <c r="A4" s="6"/>
      <c r="B4" s="3"/>
      <c r="C4" s="3"/>
      <c r="D4" s="3"/>
      <c r="E4" s="3"/>
      <c r="F4" s="3"/>
      <c r="G4" s="3"/>
      <c r="H4" s="3"/>
      <c r="I4" s="3"/>
      <c r="J4"/>
    </row>
    <row r="5" spans="1:10" ht="17.649999999999999" customHeight="1" x14ac:dyDescent="0.4">
      <c r="A5" s="3" t="s">
        <v>2</v>
      </c>
      <c r="B5" s="3"/>
      <c r="C5" s="3"/>
      <c r="D5" s="3"/>
      <c r="E5" s="3"/>
      <c r="F5" s="3"/>
      <c r="G5" s="3"/>
      <c r="H5" s="3"/>
      <c r="I5" s="3"/>
    </row>
    <row r="6" spans="1:10" ht="17.649999999999999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</row>
    <row r="7" spans="1:10" ht="17.649999999999999" customHeight="1" x14ac:dyDescent="0.4">
      <c r="A7" s="3"/>
      <c r="B7" s="3"/>
      <c r="C7" s="3"/>
      <c r="D7" s="3"/>
      <c r="E7" s="3"/>
      <c r="F7" s="3"/>
      <c r="G7" s="3"/>
      <c r="H7" s="3"/>
      <c r="I7" s="3"/>
    </row>
    <row r="8" spans="1:10" s="7" customFormat="1" ht="17.649999999999999" customHeight="1" x14ac:dyDescent="0.4">
      <c r="A8" s="6"/>
      <c r="B8" s="3"/>
      <c r="C8" s="3"/>
      <c r="D8" s="3"/>
      <c r="E8" s="3"/>
      <c r="F8" s="3"/>
      <c r="G8" s="3"/>
      <c r="H8" s="3"/>
      <c r="I8" s="3"/>
      <c r="J8"/>
    </row>
    <row r="9" spans="1:10" ht="17.649999999999999" customHeight="1" x14ac:dyDescent="0.4">
      <c r="A9" s="4" t="s">
        <v>4</v>
      </c>
      <c r="B9" s="5"/>
      <c r="C9" s="5"/>
      <c r="D9" s="5"/>
      <c r="E9" s="5"/>
      <c r="F9" s="5"/>
      <c r="G9" s="5"/>
      <c r="H9" s="5"/>
      <c r="I9" s="5"/>
    </row>
    <row r="10" spans="1:10" s="7" customFormat="1" ht="17.649999999999999" customHeight="1" x14ac:dyDescent="0.4">
      <c r="A10" s="6"/>
      <c r="B10" s="3"/>
      <c r="C10" s="3"/>
      <c r="D10" s="3"/>
      <c r="E10" s="3"/>
      <c r="F10" s="3"/>
      <c r="G10" s="3"/>
      <c r="H10" s="3"/>
      <c r="I10" s="3"/>
      <c r="J10"/>
    </row>
    <row r="11" spans="1:10" ht="17.649999999999999" customHeight="1" x14ac:dyDescent="0.4">
      <c r="A11" s="3" t="s">
        <v>5</v>
      </c>
      <c r="B11" s="3"/>
      <c r="C11" s="3"/>
      <c r="D11" s="3"/>
      <c r="E11" s="3"/>
      <c r="F11" s="3"/>
      <c r="G11" s="3"/>
      <c r="H11" s="3"/>
      <c r="I11" s="3"/>
    </row>
    <row r="12" spans="1:10" ht="17.649999999999999" customHeight="1" x14ac:dyDescent="0.4">
      <c r="A12" s="3" t="s">
        <v>6</v>
      </c>
      <c r="B12" s="3"/>
      <c r="C12" s="3"/>
      <c r="D12" s="3"/>
      <c r="E12" s="3"/>
      <c r="F12" s="3"/>
      <c r="G12" s="3"/>
      <c r="H12" s="3"/>
      <c r="I12" s="3"/>
    </row>
    <row r="13" spans="1:10" ht="17.649999999999999" customHeight="1" x14ac:dyDescent="0.4">
      <c r="A13" s="3" t="s">
        <v>7</v>
      </c>
      <c r="B13" s="3"/>
      <c r="C13" s="3"/>
      <c r="D13" s="3"/>
      <c r="E13" s="3"/>
      <c r="F13" s="3"/>
      <c r="G13" s="3"/>
      <c r="H13" s="3"/>
      <c r="I13" s="3"/>
    </row>
    <row r="14" spans="1:10" ht="17.649999999999999" customHeight="1" x14ac:dyDescent="0.4">
      <c r="A14" s="3" t="s">
        <v>8</v>
      </c>
      <c r="B14" s="3"/>
      <c r="C14" s="3"/>
      <c r="D14" s="3"/>
      <c r="E14" s="3"/>
      <c r="F14" s="3"/>
      <c r="G14" s="3"/>
      <c r="H14" s="3"/>
      <c r="I14" s="3"/>
    </row>
    <row r="15" spans="1:10" ht="17.649999999999999" customHeight="1" x14ac:dyDescent="0.4">
      <c r="A15" s="3"/>
      <c r="B15" s="3"/>
      <c r="C15" s="3"/>
      <c r="D15" s="3"/>
      <c r="E15" s="3"/>
      <c r="F15" s="3"/>
      <c r="G15" s="3"/>
      <c r="H15" s="3"/>
      <c r="I15" s="3"/>
    </row>
    <row r="16" spans="1:10" ht="17.649999999999999" customHeight="1" x14ac:dyDescent="0.4">
      <c r="A16" s="3" t="s">
        <v>9</v>
      </c>
      <c r="B16" s="3"/>
      <c r="C16" s="3"/>
      <c r="D16" s="3"/>
      <c r="E16" s="3"/>
      <c r="F16" s="3"/>
      <c r="G16" s="3"/>
      <c r="H16" s="3"/>
      <c r="I16" s="3"/>
    </row>
    <row r="17" spans="1:9" ht="17.649999999999999" customHeight="1" x14ac:dyDescent="0.4">
      <c r="A17" s="3"/>
      <c r="B17" s="3"/>
      <c r="C17" s="3"/>
      <c r="D17" s="3"/>
      <c r="E17" s="3"/>
      <c r="F17" s="3"/>
      <c r="G17" s="3"/>
      <c r="H17" s="3"/>
      <c r="I17" s="3"/>
    </row>
    <row r="18" spans="1:9" ht="17.649999999999999" customHeight="1" x14ac:dyDescent="0.4">
      <c r="A18" s="3" t="s">
        <v>10</v>
      </c>
      <c r="B18" s="3"/>
      <c r="C18" s="3"/>
      <c r="D18" s="3"/>
      <c r="E18" s="3"/>
      <c r="F18" s="3"/>
      <c r="G18" s="3"/>
      <c r="H18" s="3"/>
      <c r="I18" s="3"/>
    </row>
    <row r="19" spans="1:9" ht="17.649999999999999" customHeight="1" x14ac:dyDescent="0.4">
      <c r="A19" s="3"/>
      <c r="B19" s="3"/>
      <c r="C19" s="3"/>
      <c r="D19" s="3"/>
      <c r="E19" s="3"/>
      <c r="F19" s="3"/>
      <c r="G19" s="3"/>
      <c r="H19" s="3"/>
      <c r="I19" s="3"/>
    </row>
    <row r="20" spans="1:9" ht="17.649999999999999" customHeight="1" x14ac:dyDescent="0.4">
      <c r="A20" s="3" t="s">
        <v>11</v>
      </c>
      <c r="B20" s="3"/>
      <c r="C20" s="3"/>
      <c r="D20" s="3" t="s">
        <v>12</v>
      </c>
      <c r="E20" s="3"/>
      <c r="F20" s="3"/>
      <c r="G20" s="3"/>
      <c r="H20" s="3"/>
      <c r="I20" s="3"/>
    </row>
    <row r="21" spans="1:9" ht="17.649999999999999" customHeight="1" x14ac:dyDescent="0.4">
      <c r="A21" s="8" t="s">
        <v>13</v>
      </c>
      <c r="B21" s="8" t="s">
        <v>14</v>
      </c>
      <c r="C21" s="3"/>
      <c r="D21" s="8" t="s">
        <v>15</v>
      </c>
      <c r="E21" s="8" t="s">
        <v>16</v>
      </c>
      <c r="F21" s="8" t="s">
        <v>13</v>
      </c>
      <c r="G21" s="8" t="s">
        <v>14</v>
      </c>
      <c r="H21" s="9" t="s">
        <v>17</v>
      </c>
      <c r="I21" s="3"/>
    </row>
    <row r="22" spans="1:9" ht="17.649999999999999" customHeight="1" x14ac:dyDescent="0.4">
      <c r="A22" s="10" t="s">
        <v>18</v>
      </c>
      <c r="B22" s="10">
        <v>4</v>
      </c>
      <c r="C22" s="3"/>
      <c r="D22" s="11" t="s">
        <v>19</v>
      </c>
      <c r="E22" s="11">
        <v>4</v>
      </c>
      <c r="F22" s="10" t="s">
        <v>20</v>
      </c>
      <c r="G22" s="10">
        <v>4</v>
      </c>
      <c r="H22" s="11">
        <v>16</v>
      </c>
      <c r="I22" s="3"/>
    </row>
    <row r="23" spans="1:9" ht="17.649999999999999" customHeight="1" x14ac:dyDescent="0.4">
      <c r="A23" s="12" t="s">
        <v>21</v>
      </c>
      <c r="B23" s="12">
        <v>3</v>
      </c>
      <c r="C23" s="3"/>
      <c r="D23" s="11" t="s">
        <v>22</v>
      </c>
      <c r="E23" s="11">
        <v>2</v>
      </c>
      <c r="F23" s="12" t="s">
        <v>23</v>
      </c>
      <c r="G23" s="12">
        <v>3</v>
      </c>
      <c r="H23" s="11">
        <v>6</v>
      </c>
      <c r="I23" s="3"/>
    </row>
    <row r="24" spans="1:9" ht="17.649999999999999" customHeight="1" x14ac:dyDescent="0.4">
      <c r="A24" s="13" t="s">
        <v>24</v>
      </c>
      <c r="B24" s="13">
        <v>2</v>
      </c>
      <c r="C24" s="3"/>
      <c r="D24" s="11" t="s">
        <v>25</v>
      </c>
      <c r="E24" s="11">
        <v>1</v>
      </c>
      <c r="F24" s="13" t="s">
        <v>26</v>
      </c>
      <c r="G24" s="13">
        <v>2</v>
      </c>
      <c r="H24" s="11">
        <v>2</v>
      </c>
      <c r="I24" s="3"/>
    </row>
    <row r="25" spans="1:9" ht="17.649999999999999" customHeight="1" x14ac:dyDescent="0.4">
      <c r="A25" s="14" t="s">
        <v>27</v>
      </c>
      <c r="B25" s="14">
        <v>1</v>
      </c>
      <c r="C25" s="3"/>
      <c r="D25" s="11" t="s">
        <v>28</v>
      </c>
      <c r="E25" s="11">
        <v>2</v>
      </c>
      <c r="F25" s="14" t="s">
        <v>29</v>
      </c>
      <c r="G25" s="14">
        <v>1</v>
      </c>
      <c r="H25" s="11">
        <v>2</v>
      </c>
      <c r="I25" s="3"/>
    </row>
    <row r="26" spans="1:9" ht="17.649999999999999" customHeight="1" thickBot="1" x14ac:dyDescent="0.45">
      <c r="A26" s="15" t="s">
        <v>30</v>
      </c>
      <c r="B26" s="15">
        <v>0</v>
      </c>
      <c r="C26" s="3"/>
      <c r="D26" s="11" t="s">
        <v>31</v>
      </c>
      <c r="E26" s="16">
        <v>1</v>
      </c>
      <c r="F26" s="14" t="s">
        <v>29</v>
      </c>
      <c r="G26" s="14">
        <v>1</v>
      </c>
      <c r="H26" s="16">
        <v>1</v>
      </c>
      <c r="I26" s="3"/>
    </row>
    <row r="27" spans="1:9" ht="17.649999999999999" customHeight="1" thickTop="1" thickBot="1" x14ac:dyDescent="0.45">
      <c r="A27" s="128"/>
      <c r="B27" s="128"/>
      <c r="C27" s="128"/>
      <c r="D27" s="3"/>
      <c r="E27" s="17">
        <v>10</v>
      </c>
      <c r="F27" s="3"/>
      <c r="G27" s="3"/>
      <c r="H27" s="17">
        <v>27</v>
      </c>
      <c r="I27" s="3"/>
    </row>
    <row r="28" spans="1:9" ht="17.649999999999999" customHeight="1" thickTop="1" x14ac:dyDescent="0.4">
      <c r="A28" s="3"/>
      <c r="B28" s="3"/>
      <c r="C28" s="3"/>
      <c r="D28" s="128"/>
      <c r="E28" s="18" t="s">
        <v>32</v>
      </c>
      <c r="F28" s="3"/>
      <c r="G28" s="3"/>
      <c r="H28" s="18" t="s">
        <v>33</v>
      </c>
      <c r="I28" s="3"/>
    </row>
    <row r="29" spans="1:9" ht="17.649999999999999" customHeight="1" thickBot="1" x14ac:dyDescent="0.45">
      <c r="A29" s="3"/>
      <c r="B29" s="3"/>
      <c r="C29" s="3"/>
      <c r="D29" s="3"/>
      <c r="E29" s="3"/>
      <c r="F29" s="3"/>
      <c r="G29" s="3"/>
      <c r="H29" s="3"/>
      <c r="I29" s="3"/>
    </row>
    <row r="30" spans="1:9" ht="17.649999999999999" customHeight="1" thickTop="1" thickBot="1" x14ac:dyDescent="0.45">
      <c r="A30" s="3"/>
      <c r="B30" s="3"/>
      <c r="C30" s="153" t="s">
        <v>33</v>
      </c>
      <c r="D30" s="153"/>
      <c r="E30" s="154" t="s">
        <v>34</v>
      </c>
      <c r="F30" s="127">
        <v>27</v>
      </c>
      <c r="G30" s="154" t="s">
        <v>35</v>
      </c>
      <c r="H30" s="20" t="s">
        <v>36</v>
      </c>
      <c r="I30" s="3"/>
    </row>
    <row r="31" spans="1:9" ht="17.649999999999999" customHeight="1" thickTop="1" thickBot="1" x14ac:dyDescent="0.45">
      <c r="A31" s="3"/>
      <c r="B31" s="3"/>
      <c r="C31" s="155" t="s">
        <v>37</v>
      </c>
      <c r="D31" s="155"/>
      <c r="E31" s="154"/>
      <c r="F31" s="129">
        <v>10</v>
      </c>
      <c r="G31" s="154"/>
      <c r="H31" s="131">
        <v>2.7</v>
      </c>
      <c r="I31" s="3"/>
    </row>
    <row r="32" spans="1:9" ht="17.649999999999999" customHeight="1" thickTop="1" x14ac:dyDescent="0.4">
      <c r="A32" s="3"/>
      <c r="B32" s="3"/>
      <c r="C32" s="3"/>
      <c r="D32" s="3"/>
      <c r="E32" s="3"/>
      <c r="F32" s="3"/>
      <c r="G32" s="3"/>
      <c r="H32" s="3"/>
      <c r="I32" s="3"/>
    </row>
    <row r="33" spans="1:9" ht="17.649999999999999" customHeight="1" x14ac:dyDescent="0.4">
      <c r="A33" s="3"/>
      <c r="B33" s="3"/>
      <c r="C33" s="3"/>
      <c r="D33" s="3"/>
      <c r="E33" s="3"/>
      <c r="F33" s="3"/>
      <c r="G33" s="3"/>
      <c r="H33" s="3"/>
      <c r="I33" s="3"/>
    </row>
    <row r="34" spans="1:9" ht="18.75" x14ac:dyDescent="0.4">
      <c r="A34" s="1" t="s">
        <v>180</v>
      </c>
      <c r="B34" s="2"/>
      <c r="C34" s="2"/>
      <c r="D34" s="2"/>
      <c r="E34" s="2"/>
      <c r="F34" s="2"/>
      <c r="G34" s="2"/>
      <c r="H34" s="2"/>
      <c r="I34" s="2"/>
    </row>
    <row r="35" spans="1:9" ht="18.75" x14ac:dyDescent="0.4">
      <c r="A35" s="3"/>
      <c r="B35" s="3"/>
      <c r="C35" s="3"/>
      <c r="D35" s="3"/>
      <c r="E35" s="3"/>
      <c r="F35" s="3"/>
      <c r="G35" s="3"/>
      <c r="H35" s="3"/>
      <c r="I35" s="3"/>
    </row>
    <row r="36" spans="1:9" ht="18.75" x14ac:dyDescent="0.4">
      <c r="A36" s="4" t="s">
        <v>181</v>
      </c>
      <c r="B36" s="5"/>
      <c r="C36" s="5"/>
      <c r="D36" s="5"/>
      <c r="E36" s="5"/>
      <c r="F36" s="5"/>
      <c r="G36" s="5"/>
      <c r="H36" s="5"/>
      <c r="I36" s="5"/>
    </row>
    <row r="37" spans="1:9" ht="18.75" x14ac:dyDescent="0.4">
      <c r="A37" s="3"/>
      <c r="B37" s="3"/>
      <c r="C37" s="3"/>
      <c r="D37" s="3"/>
      <c r="E37" s="3"/>
      <c r="F37" s="3"/>
      <c r="G37" s="3"/>
      <c r="H37" s="3"/>
      <c r="I37" s="3"/>
    </row>
    <row r="38" spans="1:9" ht="18.75" x14ac:dyDescent="0.4">
      <c r="A38" s="3" t="s">
        <v>38</v>
      </c>
      <c r="B38" s="3"/>
      <c r="C38" s="3"/>
      <c r="D38" s="3"/>
      <c r="E38" s="3"/>
      <c r="F38" s="3"/>
      <c r="G38" s="3"/>
      <c r="H38" s="3"/>
      <c r="I38" s="3"/>
    </row>
    <row r="39" spans="1:9" ht="18.75" x14ac:dyDescent="0.4">
      <c r="A39" s="130" t="s">
        <v>197</v>
      </c>
      <c r="B39" s="3"/>
      <c r="C39" s="3"/>
      <c r="D39" s="3"/>
      <c r="E39" s="3"/>
      <c r="F39" s="3"/>
      <c r="G39" s="3"/>
      <c r="H39" s="3"/>
      <c r="I39" s="3"/>
    </row>
    <row r="40" spans="1:9" ht="18.75" x14ac:dyDescent="0.4">
      <c r="A40" s="3" t="s">
        <v>186</v>
      </c>
      <c r="B40" s="3"/>
      <c r="C40" s="3"/>
      <c r="D40" s="3"/>
      <c r="E40" s="3"/>
      <c r="F40" s="3"/>
      <c r="G40" s="3"/>
      <c r="H40" s="22"/>
      <c r="I40" s="3"/>
    </row>
    <row r="41" spans="1:9" ht="18.75" x14ac:dyDescent="0.4">
      <c r="A41" s="3" t="s">
        <v>183</v>
      </c>
      <c r="B41" s="3"/>
      <c r="C41" s="3"/>
      <c r="D41" s="3"/>
      <c r="E41" s="3"/>
      <c r="F41" s="3"/>
      <c r="G41" s="3"/>
      <c r="H41" s="22"/>
      <c r="I41" s="3"/>
    </row>
    <row r="42" spans="1:9" ht="18.75" x14ac:dyDescent="0.4">
      <c r="A42" s="3"/>
      <c r="B42" s="3"/>
      <c r="C42" s="3"/>
      <c r="D42" s="3"/>
      <c r="E42" s="3"/>
      <c r="F42" s="3"/>
      <c r="G42" s="3"/>
      <c r="H42" s="3"/>
      <c r="I42" s="3"/>
    </row>
    <row r="43" spans="1:9" ht="18.75" x14ac:dyDescent="0.4">
      <c r="A43" s="23" t="s">
        <v>39</v>
      </c>
      <c r="B43" s="24"/>
      <c r="C43" s="3"/>
      <c r="D43" s="3"/>
      <c r="E43" s="3"/>
      <c r="F43" s="3"/>
      <c r="G43" s="3"/>
      <c r="H43" s="3"/>
      <c r="I43" s="3"/>
    </row>
    <row r="44" spans="1:9" ht="18.75" x14ac:dyDescent="0.4">
      <c r="A44" s="3"/>
      <c r="B44" s="3"/>
      <c r="C44" s="3"/>
      <c r="D44" s="3"/>
      <c r="E44" s="3"/>
      <c r="F44" s="3"/>
      <c r="G44" s="3"/>
      <c r="H44" s="3"/>
      <c r="I44" s="3"/>
    </row>
    <row r="45" spans="1:9" ht="18.75" x14ac:dyDescent="0.4">
      <c r="A45" s="3" t="s">
        <v>187</v>
      </c>
      <c r="B45" s="3"/>
      <c r="C45" s="3"/>
      <c r="D45" s="3"/>
      <c r="E45" s="3"/>
      <c r="F45" s="3"/>
      <c r="G45" s="3"/>
      <c r="H45" s="3"/>
      <c r="I45" s="3"/>
    </row>
    <row r="46" spans="1:9" ht="18.75" x14ac:dyDescent="0.4">
      <c r="A46" s="3" t="s">
        <v>188</v>
      </c>
      <c r="B46" s="3"/>
      <c r="C46" s="3"/>
      <c r="D46" s="3"/>
      <c r="E46" s="3"/>
      <c r="F46" s="3"/>
      <c r="G46" s="3"/>
      <c r="H46" s="3"/>
      <c r="I46" s="3"/>
    </row>
    <row r="47" spans="1:9" ht="18.75" x14ac:dyDescent="0.4">
      <c r="A47" s="3"/>
      <c r="B47" s="3"/>
      <c r="C47" s="3"/>
      <c r="D47" s="3"/>
      <c r="E47" s="3"/>
      <c r="F47" s="3"/>
      <c r="G47" s="3"/>
      <c r="H47" s="3"/>
      <c r="I47" s="3"/>
    </row>
    <row r="48" spans="1:9" ht="18.75" x14ac:dyDescent="0.4">
      <c r="A48" t="s">
        <v>42</v>
      </c>
      <c r="C48" s="3"/>
      <c r="D48" s="3"/>
      <c r="E48" s="3"/>
      <c r="F48" s="3"/>
      <c r="G48" s="3"/>
      <c r="H48" s="3"/>
      <c r="I48" s="3"/>
    </row>
    <row r="49" spans="1:9" ht="18.75" x14ac:dyDescent="0.4">
      <c r="A49" s="8" t="s">
        <v>13</v>
      </c>
      <c r="B49" s="8" t="s">
        <v>43</v>
      </c>
      <c r="C49" s="8" t="s">
        <v>44</v>
      </c>
      <c r="D49" s="3"/>
      <c r="E49" s="3"/>
      <c r="F49" s="3"/>
      <c r="G49" s="3"/>
      <c r="H49" s="3"/>
      <c r="I49" s="3"/>
    </row>
    <row r="50" spans="1:9" ht="18.75" x14ac:dyDescent="0.4">
      <c r="A50" s="10" t="s">
        <v>18</v>
      </c>
      <c r="B50" s="10" t="s">
        <v>45</v>
      </c>
      <c r="C50" s="10">
        <v>4</v>
      </c>
      <c r="D50" s="3"/>
      <c r="E50" s="3"/>
      <c r="F50" s="3"/>
      <c r="G50" s="3"/>
      <c r="H50" s="3"/>
      <c r="I50" s="3"/>
    </row>
    <row r="51" spans="1:9" ht="18.75" x14ac:dyDescent="0.4">
      <c r="A51" s="12" t="s">
        <v>21</v>
      </c>
      <c r="B51" s="12" t="s">
        <v>46</v>
      </c>
      <c r="C51" s="12">
        <v>3</v>
      </c>
      <c r="D51" s="26" t="s">
        <v>174</v>
      </c>
      <c r="E51" s="3"/>
      <c r="F51" s="3"/>
      <c r="G51" s="3"/>
      <c r="H51" s="3"/>
      <c r="I51" s="3"/>
    </row>
    <row r="52" spans="1:9" ht="18.75" x14ac:dyDescent="0.4">
      <c r="A52" s="13" t="s">
        <v>24</v>
      </c>
      <c r="B52" s="13" t="s">
        <v>47</v>
      </c>
      <c r="C52" s="13">
        <v>2</v>
      </c>
      <c r="D52" s="3"/>
      <c r="E52" s="3"/>
      <c r="F52" s="3"/>
      <c r="G52" s="3"/>
      <c r="H52" s="3"/>
      <c r="I52" s="3"/>
    </row>
    <row r="53" spans="1:9" ht="18.75" x14ac:dyDescent="0.4">
      <c r="A53" s="14" t="s">
        <v>27</v>
      </c>
      <c r="B53" s="14" t="s">
        <v>48</v>
      </c>
      <c r="C53" s="14">
        <v>1</v>
      </c>
      <c r="D53" s="3"/>
      <c r="E53" s="3"/>
      <c r="F53" s="3"/>
      <c r="G53" s="3"/>
      <c r="H53" s="3"/>
      <c r="I53" s="3"/>
    </row>
    <row r="54" spans="1:9" ht="18.75" x14ac:dyDescent="0.4">
      <c r="A54" s="15" t="s">
        <v>30</v>
      </c>
      <c r="B54" s="15" t="s">
        <v>49</v>
      </c>
      <c r="C54" s="15">
        <v>0</v>
      </c>
      <c r="D54" s="3"/>
      <c r="E54" s="3"/>
      <c r="F54" s="3"/>
      <c r="G54" s="3"/>
      <c r="H54" s="3"/>
      <c r="I54" s="3"/>
    </row>
    <row r="55" spans="1:9" ht="18.75" x14ac:dyDescent="0.4">
      <c r="A55" s="3"/>
      <c r="B55" s="3"/>
      <c r="C55" s="3"/>
      <c r="D55" s="3"/>
      <c r="E55" s="3"/>
      <c r="F55" s="3"/>
      <c r="G55" s="3"/>
      <c r="H55" s="3"/>
      <c r="I55" s="3"/>
    </row>
    <row r="56" spans="1:9" ht="18.75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8.75" x14ac:dyDescent="0.4">
      <c r="A57" s="3" t="s">
        <v>177</v>
      </c>
      <c r="B57" s="3"/>
      <c r="C57" s="3"/>
      <c r="D57" s="3"/>
      <c r="E57" s="3"/>
      <c r="F57" s="3"/>
      <c r="G57" s="3"/>
      <c r="H57" s="3"/>
      <c r="I57" s="3"/>
    </row>
    <row r="58" spans="1:9" ht="18.75" x14ac:dyDescent="0.4">
      <c r="A58" s="3"/>
      <c r="B58" s="3"/>
      <c r="C58" s="3"/>
      <c r="D58" s="3"/>
      <c r="E58" s="3"/>
      <c r="F58" s="3"/>
      <c r="G58" s="3"/>
      <c r="H58" s="3"/>
      <c r="I58" s="3"/>
    </row>
    <row r="59" spans="1:9" ht="18.75" x14ac:dyDescent="0.4">
      <c r="A59" s="3" t="s">
        <v>50</v>
      </c>
      <c r="B59" s="3"/>
      <c r="C59" s="3"/>
      <c r="D59" s="3"/>
      <c r="E59" s="3"/>
      <c r="F59" s="3"/>
      <c r="G59" s="3"/>
      <c r="H59" s="3"/>
      <c r="I59" s="3"/>
    </row>
    <row r="60" spans="1:9" ht="18.75" x14ac:dyDescent="0.4">
      <c r="A60" s="8" t="s">
        <v>13</v>
      </c>
      <c r="B60" s="8" t="s">
        <v>43</v>
      </c>
      <c r="C60" s="8" t="s">
        <v>44</v>
      </c>
      <c r="D60" s="3"/>
      <c r="E60" s="8" t="s">
        <v>51</v>
      </c>
      <c r="F60" s="8" t="s">
        <v>175</v>
      </c>
      <c r="G60" s="8" t="s">
        <v>43</v>
      </c>
      <c r="H60" s="8" t="s">
        <v>44</v>
      </c>
      <c r="I60" s="3"/>
    </row>
    <row r="61" spans="1:9" ht="18.75" x14ac:dyDescent="0.4">
      <c r="A61" s="10" t="s">
        <v>52</v>
      </c>
      <c r="B61" s="10" t="s">
        <v>53</v>
      </c>
      <c r="C61" s="10">
        <v>4</v>
      </c>
      <c r="D61" s="3"/>
      <c r="E61" s="27" t="s">
        <v>54</v>
      </c>
      <c r="F61" s="151" t="s">
        <v>52</v>
      </c>
      <c r="G61" s="151" t="s">
        <v>45</v>
      </c>
      <c r="H61" s="151">
        <v>4</v>
      </c>
      <c r="I61" s="3"/>
    </row>
    <row r="62" spans="1:9" ht="18.75" x14ac:dyDescent="0.4">
      <c r="A62" s="28" t="s">
        <v>55</v>
      </c>
      <c r="B62" s="28" t="s">
        <v>56</v>
      </c>
      <c r="C62" s="28">
        <v>3</v>
      </c>
      <c r="D62" s="3"/>
      <c r="E62" s="29" t="s">
        <v>57</v>
      </c>
      <c r="F62" s="152"/>
      <c r="G62" s="152"/>
      <c r="H62" s="152"/>
      <c r="I62" s="3"/>
    </row>
    <row r="63" spans="1:9" ht="18.75" x14ac:dyDescent="0.4">
      <c r="A63" s="30" t="s">
        <v>58</v>
      </c>
      <c r="B63" s="30" t="s">
        <v>59</v>
      </c>
      <c r="C63" s="30">
        <v>2</v>
      </c>
      <c r="D63" s="3"/>
      <c r="E63" s="31" t="s">
        <v>60</v>
      </c>
      <c r="F63" s="147" t="s">
        <v>55</v>
      </c>
      <c r="G63" s="147" t="s">
        <v>46</v>
      </c>
      <c r="H63" s="147">
        <v>3</v>
      </c>
      <c r="I63" s="3"/>
    </row>
    <row r="64" spans="1:9" ht="18.75" x14ac:dyDescent="0.4">
      <c r="A64" s="32" t="s">
        <v>61</v>
      </c>
      <c r="B64" s="32" t="s">
        <v>62</v>
      </c>
      <c r="C64" s="32">
        <v>1</v>
      </c>
      <c r="D64" s="3"/>
      <c r="E64" s="33" t="s">
        <v>63</v>
      </c>
      <c r="F64" s="149"/>
      <c r="G64" s="149"/>
      <c r="H64" s="149"/>
      <c r="I64" s="3"/>
    </row>
    <row r="65" spans="1:9" ht="18.75" x14ac:dyDescent="0.4">
      <c r="A65" s="15" t="s">
        <v>64</v>
      </c>
      <c r="B65" s="15" t="s">
        <v>49</v>
      </c>
      <c r="C65" s="15">
        <v>0</v>
      </c>
      <c r="D65" s="3"/>
      <c r="E65" s="34" t="s">
        <v>65</v>
      </c>
      <c r="F65" s="142" t="s">
        <v>66</v>
      </c>
      <c r="G65" s="142" t="s">
        <v>47</v>
      </c>
      <c r="H65" s="142">
        <v>2</v>
      </c>
      <c r="I65" s="3"/>
    </row>
    <row r="66" spans="1:9" ht="18.75" x14ac:dyDescent="0.4">
      <c r="A66" s="3"/>
      <c r="B66" s="3"/>
      <c r="C66" s="3"/>
      <c r="D66" s="3"/>
      <c r="E66" s="35" t="s">
        <v>67</v>
      </c>
      <c r="F66" s="150"/>
      <c r="G66" s="150"/>
      <c r="H66" s="150"/>
      <c r="I66" s="3"/>
    </row>
    <row r="67" spans="1:9" ht="18.75" x14ac:dyDescent="0.4">
      <c r="A67" s="3"/>
      <c r="B67" s="3"/>
      <c r="C67" s="3"/>
      <c r="D67" s="3"/>
      <c r="E67" s="36" t="s">
        <v>68</v>
      </c>
      <c r="F67" s="37" t="s">
        <v>61</v>
      </c>
      <c r="G67" s="37" t="s">
        <v>48</v>
      </c>
      <c r="H67" s="37">
        <v>1</v>
      </c>
      <c r="I67" s="3"/>
    </row>
    <row r="68" spans="1:9" ht="18.75" x14ac:dyDescent="0.4">
      <c r="A68" s="3"/>
      <c r="B68" s="3"/>
      <c r="C68" s="3"/>
      <c r="D68" s="3"/>
      <c r="E68" s="38" t="s">
        <v>69</v>
      </c>
      <c r="F68" s="15" t="s">
        <v>69</v>
      </c>
      <c r="G68" s="15" t="s">
        <v>49</v>
      </c>
      <c r="H68" s="15">
        <v>0</v>
      </c>
      <c r="I68" s="3"/>
    </row>
    <row r="69" spans="1:9" ht="18.75" x14ac:dyDescent="0.4">
      <c r="A69" s="3"/>
      <c r="B69" s="3"/>
      <c r="C69" s="3"/>
      <c r="D69" s="3"/>
      <c r="E69" s="3"/>
      <c r="F69" s="3"/>
      <c r="G69" s="3"/>
      <c r="H69" s="3"/>
      <c r="I69" s="3"/>
    </row>
    <row r="70" spans="1:9" ht="18.75" x14ac:dyDescent="0.4">
      <c r="A70" s="3"/>
      <c r="B70" s="3"/>
      <c r="C70" s="3"/>
      <c r="D70" s="3"/>
      <c r="E70" s="22" t="s">
        <v>176</v>
      </c>
      <c r="F70" s="3"/>
      <c r="H70" s="3"/>
      <c r="I70" s="3"/>
    </row>
    <row r="71" spans="1:9" ht="18.75" x14ac:dyDescent="0.4">
      <c r="A71" s="3"/>
      <c r="B71" s="3"/>
      <c r="C71" s="3"/>
      <c r="D71" s="3"/>
      <c r="E71" s="3"/>
      <c r="F71" s="3"/>
      <c r="G71" s="3"/>
      <c r="H71" s="3"/>
      <c r="I71" s="3"/>
    </row>
    <row r="72" spans="1:9" ht="18.75" x14ac:dyDescent="0.4">
      <c r="B72" s="3"/>
      <c r="C72" s="3"/>
      <c r="D72" s="3"/>
      <c r="E72" s="3"/>
      <c r="F72" s="3"/>
      <c r="G72" s="3"/>
      <c r="H72" s="3"/>
      <c r="I72" s="3"/>
    </row>
    <row r="73" spans="1:9" ht="18.75" x14ac:dyDescent="0.4">
      <c r="A73" s="126" t="s">
        <v>172</v>
      </c>
      <c r="B73" s="3"/>
      <c r="C73" s="3"/>
      <c r="D73" s="3"/>
      <c r="E73" s="3"/>
      <c r="F73" s="3"/>
      <c r="G73" s="3"/>
      <c r="H73" s="3"/>
      <c r="I73" s="3"/>
    </row>
    <row r="74" spans="1:9" ht="18.75" x14ac:dyDescent="0.4">
      <c r="A74" s="25" t="s">
        <v>173</v>
      </c>
      <c r="B74" s="3"/>
      <c r="C74" s="3"/>
      <c r="D74" s="3"/>
      <c r="E74" s="3"/>
      <c r="F74" s="3"/>
      <c r="G74" s="3"/>
      <c r="H74" s="3"/>
      <c r="I74" s="3"/>
    </row>
    <row r="75" spans="1:9" ht="18.75" x14ac:dyDescent="0.4">
      <c r="A75" s="21" t="s">
        <v>40</v>
      </c>
      <c r="B75" s="3"/>
      <c r="C75" s="3"/>
      <c r="D75" s="3"/>
      <c r="E75" s="3"/>
      <c r="F75" s="3"/>
      <c r="G75" s="3"/>
      <c r="H75" s="3"/>
      <c r="I75" s="3"/>
    </row>
    <row r="76" spans="1:9" ht="18.75" x14ac:dyDescent="0.4">
      <c r="A76" s="21" t="s">
        <v>41</v>
      </c>
      <c r="B76" s="3"/>
      <c r="C76" s="3"/>
      <c r="D76" s="3"/>
      <c r="E76" s="3"/>
      <c r="F76" s="3"/>
      <c r="G76" s="3"/>
      <c r="H76" s="3"/>
      <c r="I76" s="3"/>
    </row>
    <row r="77" spans="1:9" ht="18.75" x14ac:dyDescent="0.4">
      <c r="A77" s="21"/>
      <c r="B77" s="3"/>
      <c r="C77" s="3"/>
      <c r="D77" s="3"/>
      <c r="E77" s="3"/>
      <c r="F77" s="3"/>
      <c r="G77" s="3"/>
      <c r="H77" s="3"/>
      <c r="I77" s="3"/>
    </row>
    <row r="78" spans="1:9" ht="18.75" x14ac:dyDescent="0.4">
      <c r="A78" s="21" t="s">
        <v>194</v>
      </c>
      <c r="B78" s="3"/>
      <c r="C78" s="3"/>
      <c r="D78" s="3"/>
      <c r="E78" s="3"/>
      <c r="F78" s="3"/>
      <c r="G78" s="3"/>
      <c r="H78" s="3"/>
      <c r="I78" s="3"/>
    </row>
    <row r="79" spans="1:9" ht="18.75" x14ac:dyDescent="0.4">
      <c r="A79" s="21" t="s">
        <v>195</v>
      </c>
      <c r="B79" s="3"/>
      <c r="C79" s="3"/>
      <c r="D79" s="3"/>
      <c r="E79" s="3"/>
      <c r="F79" s="3"/>
      <c r="G79" s="3"/>
      <c r="H79" s="3"/>
      <c r="I79" s="3"/>
    </row>
    <row r="80" spans="1:9" ht="18.75" x14ac:dyDescent="0.4">
      <c r="A80" s="21" t="s">
        <v>198</v>
      </c>
      <c r="B80" s="3"/>
      <c r="C80" s="3"/>
      <c r="D80" s="3"/>
      <c r="E80" s="3"/>
      <c r="F80" s="3"/>
      <c r="G80" s="3"/>
      <c r="H80" s="3"/>
      <c r="I80" s="3"/>
    </row>
    <row r="81" spans="1:9" ht="18.75" x14ac:dyDescent="0.4">
      <c r="A81" s="21" t="s">
        <v>196</v>
      </c>
      <c r="B81" s="3"/>
      <c r="C81" s="3"/>
      <c r="D81" s="3"/>
      <c r="E81" s="3"/>
      <c r="F81" s="3"/>
      <c r="G81" s="3"/>
      <c r="H81" s="3"/>
      <c r="I81" s="3"/>
    </row>
    <row r="82" spans="1:9" ht="18.75" x14ac:dyDescent="0.4">
      <c r="A82" s="21"/>
      <c r="B82" s="3"/>
      <c r="C82" s="3"/>
      <c r="D82" s="3"/>
      <c r="E82" s="3"/>
      <c r="F82" s="3"/>
      <c r="G82" s="3"/>
      <c r="H82" s="3"/>
      <c r="I82" s="3"/>
    </row>
    <row r="83" spans="1:9" ht="18.75" x14ac:dyDescent="0.4">
      <c r="A83" s="21"/>
      <c r="B83" s="3"/>
      <c r="C83" s="3"/>
      <c r="D83" s="3"/>
      <c r="E83" s="3"/>
      <c r="F83" s="3"/>
      <c r="G83" s="3"/>
      <c r="H83" s="3"/>
      <c r="I83" s="3"/>
    </row>
    <row r="84" spans="1:9" ht="18.75" x14ac:dyDescent="0.4">
      <c r="A84" s="23" t="s">
        <v>70</v>
      </c>
      <c r="B84" s="24"/>
      <c r="C84" s="3"/>
      <c r="D84" s="3"/>
      <c r="E84" s="3"/>
      <c r="F84" s="3"/>
      <c r="G84" s="3"/>
      <c r="H84" s="3"/>
      <c r="I84" s="3"/>
    </row>
    <row r="85" spans="1:9" ht="18.75" x14ac:dyDescent="0.4">
      <c r="A85" s="3"/>
      <c r="B85" s="3"/>
      <c r="C85" s="3"/>
      <c r="D85" s="3"/>
      <c r="E85" s="3"/>
      <c r="F85" s="3"/>
      <c r="G85" s="3"/>
      <c r="H85" s="3"/>
      <c r="I85" s="3"/>
    </row>
    <row r="86" spans="1:9" ht="18.75" x14ac:dyDescent="0.4">
      <c r="A86" s="3" t="s">
        <v>71</v>
      </c>
      <c r="B86" s="3"/>
      <c r="C86" s="3"/>
      <c r="D86" s="3"/>
      <c r="E86" s="3"/>
      <c r="F86" s="3"/>
      <c r="G86" s="3"/>
      <c r="H86" s="3"/>
      <c r="I86" s="3"/>
    </row>
    <row r="87" spans="1:9" ht="18.75" x14ac:dyDescent="0.4">
      <c r="A87" s="3" t="s">
        <v>178</v>
      </c>
      <c r="B87" s="3"/>
      <c r="C87" s="3"/>
      <c r="D87" s="3"/>
      <c r="E87" s="3"/>
      <c r="F87" s="3"/>
      <c r="G87" s="3"/>
      <c r="H87" s="3"/>
      <c r="I87" s="3"/>
    </row>
    <row r="88" spans="1:9" ht="18.75" x14ac:dyDescent="0.4">
      <c r="A88" s="21" t="s">
        <v>197</v>
      </c>
      <c r="B88" s="3"/>
      <c r="C88" s="3"/>
      <c r="D88" s="3"/>
      <c r="E88" s="3"/>
      <c r="F88" s="3"/>
      <c r="G88" s="3"/>
      <c r="H88" s="3"/>
      <c r="I88" s="3"/>
    </row>
    <row r="89" spans="1:9" ht="18.75" x14ac:dyDescent="0.4">
      <c r="A89" s="3"/>
      <c r="B89" s="3"/>
      <c r="C89" s="3"/>
      <c r="D89" s="3"/>
      <c r="E89" s="3"/>
      <c r="F89" s="3"/>
      <c r="G89" s="3"/>
      <c r="H89" s="3"/>
      <c r="I89" s="3"/>
    </row>
    <row r="90" spans="1:9" ht="18.75" x14ac:dyDescent="0.4">
      <c r="A90" s="3" t="s">
        <v>72</v>
      </c>
      <c r="B90" s="3"/>
      <c r="C90" s="3"/>
      <c r="D90" s="3"/>
      <c r="E90" s="3"/>
      <c r="F90" s="3"/>
      <c r="G90" s="3"/>
      <c r="H90" s="3"/>
      <c r="I90" s="3"/>
    </row>
    <row r="91" spans="1:9" ht="18.75" x14ac:dyDescent="0.4">
      <c r="A91" s="3" t="s">
        <v>73</v>
      </c>
      <c r="B91" s="3"/>
      <c r="C91" s="3"/>
      <c r="D91" s="3"/>
      <c r="E91" s="3"/>
      <c r="F91" s="3"/>
      <c r="G91" s="3"/>
      <c r="H91" s="3"/>
      <c r="I91" s="3"/>
    </row>
    <row r="92" spans="1:9" ht="18.75" x14ac:dyDescent="0.4">
      <c r="A92" s="3" t="s">
        <v>74</v>
      </c>
      <c r="B92" s="3"/>
      <c r="C92" s="3"/>
      <c r="D92" s="3"/>
      <c r="E92" s="3"/>
      <c r="F92" s="3"/>
      <c r="G92" s="3"/>
      <c r="H92" s="3"/>
      <c r="I92" s="3"/>
    </row>
    <row r="93" spans="1:9" ht="18.75" x14ac:dyDescent="0.4">
      <c r="A93" s="3" t="s">
        <v>75</v>
      </c>
      <c r="B93" s="3"/>
      <c r="C93" s="3"/>
      <c r="D93" s="3"/>
      <c r="E93" s="3"/>
      <c r="F93" s="3"/>
      <c r="G93" s="3"/>
      <c r="H93" s="3"/>
      <c r="I93" s="3"/>
    </row>
    <row r="94" spans="1:9" ht="18.75" x14ac:dyDescent="0.4">
      <c r="A94" s="3"/>
      <c r="B94" s="3"/>
      <c r="C94" s="3"/>
      <c r="D94" s="3"/>
      <c r="E94" s="3"/>
      <c r="F94" s="3"/>
      <c r="G94" s="3"/>
      <c r="H94" s="3"/>
      <c r="I94" s="3"/>
    </row>
    <row r="95" spans="1:9" ht="18.75" x14ac:dyDescent="0.4">
      <c r="A95" s="126" t="s">
        <v>172</v>
      </c>
      <c r="B95" s="3"/>
      <c r="C95" s="3"/>
      <c r="D95" s="3"/>
      <c r="E95" s="3"/>
      <c r="F95" s="3"/>
      <c r="G95" s="3"/>
      <c r="H95" s="3"/>
      <c r="I95" s="3"/>
    </row>
    <row r="96" spans="1:9" ht="18.75" x14ac:dyDescent="0.4">
      <c r="A96" s="25" t="s">
        <v>173</v>
      </c>
      <c r="B96" s="3"/>
      <c r="C96" s="3"/>
      <c r="D96" s="3"/>
      <c r="E96" s="3"/>
      <c r="F96" s="3"/>
      <c r="G96" s="3"/>
      <c r="H96" s="3"/>
      <c r="I96" s="3"/>
    </row>
    <row r="97" spans="1:9" ht="18.75" x14ac:dyDescent="0.4">
      <c r="A97" s="21" t="s">
        <v>179</v>
      </c>
      <c r="B97" s="3"/>
      <c r="C97" s="3"/>
      <c r="D97" s="3"/>
      <c r="E97" s="3"/>
      <c r="F97" s="3"/>
      <c r="G97" s="3"/>
      <c r="H97" s="3"/>
      <c r="I97" s="3"/>
    </row>
    <row r="98" spans="1:9" ht="18.75" x14ac:dyDescent="0.4">
      <c r="A98" s="21"/>
      <c r="B98" s="3"/>
      <c r="C98" s="3"/>
      <c r="D98" s="3"/>
      <c r="E98" s="3"/>
      <c r="F98" s="3"/>
      <c r="G98" s="3"/>
      <c r="H98" s="3"/>
      <c r="I98" s="3"/>
    </row>
    <row r="99" spans="1:9" ht="18.75" x14ac:dyDescent="0.4">
      <c r="A99" s="21" t="s">
        <v>194</v>
      </c>
      <c r="B99" s="3"/>
      <c r="C99" s="3"/>
      <c r="D99" s="3"/>
      <c r="E99" s="3"/>
      <c r="F99" s="3"/>
      <c r="G99" s="3"/>
      <c r="H99" s="3"/>
      <c r="I99" s="3"/>
    </row>
    <row r="100" spans="1:9" ht="18.75" x14ac:dyDescent="0.4">
      <c r="A100" s="21" t="s">
        <v>195</v>
      </c>
      <c r="B100" s="3"/>
      <c r="C100" s="3"/>
      <c r="D100" s="3"/>
      <c r="E100" s="3"/>
      <c r="F100" s="3"/>
      <c r="G100" s="3"/>
      <c r="H100" s="3"/>
      <c r="I100" s="3"/>
    </row>
    <row r="101" spans="1:9" ht="18.75" x14ac:dyDescent="0.4">
      <c r="A101" s="21" t="s">
        <v>198</v>
      </c>
      <c r="B101" s="3"/>
      <c r="C101" s="3"/>
      <c r="D101" s="3"/>
      <c r="E101" s="3"/>
      <c r="F101" s="3"/>
      <c r="G101" s="3"/>
      <c r="H101" s="3"/>
      <c r="I101" s="3"/>
    </row>
    <row r="102" spans="1:9" ht="18.75" x14ac:dyDescent="0.4">
      <c r="A102" s="21" t="s">
        <v>196</v>
      </c>
      <c r="B102" s="3"/>
      <c r="C102" s="3"/>
      <c r="D102" s="3"/>
      <c r="E102" s="3"/>
      <c r="F102" s="3"/>
      <c r="G102" s="3"/>
      <c r="H102" s="3"/>
      <c r="I102" s="3"/>
    </row>
    <row r="103" spans="1:9" ht="18.75" x14ac:dyDescent="0.4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8.75" x14ac:dyDescent="0.4">
      <c r="A104" s="3" t="s">
        <v>76</v>
      </c>
      <c r="B104" s="3"/>
      <c r="C104" s="3"/>
      <c r="D104" s="3"/>
      <c r="E104" s="3"/>
      <c r="F104" s="3"/>
      <c r="G104" s="3"/>
      <c r="H104" s="3"/>
      <c r="I104" s="3"/>
    </row>
    <row r="105" spans="1:9" ht="19.5" thickBot="1" x14ac:dyDescent="0.45">
      <c r="A105" s="8" t="s">
        <v>13</v>
      </c>
      <c r="B105" s="8" t="s">
        <v>43</v>
      </c>
      <c r="C105" s="8" t="s">
        <v>14</v>
      </c>
      <c r="D105" s="3"/>
      <c r="E105" s="39" t="s">
        <v>13</v>
      </c>
      <c r="F105" s="39" t="s">
        <v>43</v>
      </c>
      <c r="G105" s="39" t="s">
        <v>44</v>
      </c>
      <c r="H105" s="3"/>
      <c r="I105" s="3"/>
    </row>
    <row r="106" spans="1:9" ht="20.25" thickTop="1" thickBot="1" x14ac:dyDescent="0.45">
      <c r="A106" s="12" t="s">
        <v>21</v>
      </c>
      <c r="B106" s="12" t="s">
        <v>77</v>
      </c>
      <c r="C106" s="12">
        <v>4</v>
      </c>
      <c r="D106" s="3"/>
      <c r="E106" s="40" t="s">
        <v>18</v>
      </c>
      <c r="F106" s="41" t="s">
        <v>45</v>
      </c>
      <c r="G106" s="42">
        <v>4</v>
      </c>
      <c r="H106" s="3"/>
      <c r="I106" s="3"/>
    </row>
    <row r="107" spans="1:9" ht="19.5" thickTop="1" x14ac:dyDescent="0.4">
      <c r="A107" s="13" t="s">
        <v>24</v>
      </c>
      <c r="B107" s="13" t="s">
        <v>47</v>
      </c>
      <c r="C107" s="13">
        <v>3</v>
      </c>
      <c r="D107" s="3"/>
      <c r="E107" s="43" t="s">
        <v>21</v>
      </c>
      <c r="F107" s="43" t="s">
        <v>46</v>
      </c>
      <c r="G107" s="43">
        <v>3</v>
      </c>
      <c r="H107" s="3"/>
      <c r="I107" s="3"/>
    </row>
    <row r="108" spans="1:9" ht="18.75" x14ac:dyDescent="0.4">
      <c r="A108" s="14" t="s">
        <v>27</v>
      </c>
      <c r="B108" s="14" t="s">
        <v>48</v>
      </c>
      <c r="C108" s="14">
        <v>2</v>
      </c>
      <c r="D108" s="3"/>
      <c r="E108" s="13" t="s">
        <v>24</v>
      </c>
      <c r="F108" s="13" t="s">
        <v>47</v>
      </c>
      <c r="G108" s="13">
        <v>2</v>
      </c>
      <c r="H108" s="3"/>
      <c r="I108" s="3"/>
    </row>
    <row r="109" spans="1:9" ht="18.75" x14ac:dyDescent="0.4">
      <c r="A109" s="15" t="s">
        <v>30</v>
      </c>
      <c r="B109" s="15" t="s">
        <v>49</v>
      </c>
      <c r="C109" s="15">
        <v>0</v>
      </c>
      <c r="D109" s="3"/>
      <c r="E109" s="14" t="s">
        <v>27</v>
      </c>
      <c r="F109" s="14" t="s">
        <v>48</v>
      </c>
      <c r="G109" s="14">
        <v>1</v>
      </c>
      <c r="H109" s="3"/>
      <c r="I109" s="3"/>
    </row>
    <row r="110" spans="1:9" ht="18.75" x14ac:dyDescent="0.4">
      <c r="A110" s="3"/>
      <c r="B110" s="3"/>
      <c r="C110" s="3"/>
      <c r="D110" s="3"/>
      <c r="E110" s="15" t="s">
        <v>30</v>
      </c>
      <c r="F110" s="15" t="s">
        <v>49</v>
      </c>
      <c r="G110" s="15">
        <v>0</v>
      </c>
      <c r="H110" s="3"/>
      <c r="I110" s="3"/>
    </row>
    <row r="111" spans="1:9" ht="18.75" x14ac:dyDescent="0.4">
      <c r="A111" s="3"/>
      <c r="B111" s="3"/>
      <c r="C111" s="3"/>
      <c r="D111" s="3"/>
      <c r="E111" s="3"/>
      <c r="F111" s="3"/>
      <c r="G111" s="3"/>
      <c r="H111" s="3"/>
      <c r="I111" s="44" t="s">
        <v>78</v>
      </c>
    </row>
    <row r="112" spans="1:9" ht="18.75" x14ac:dyDescent="0.4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8.75" x14ac:dyDescent="0.4">
      <c r="A113" s="3" t="s">
        <v>79</v>
      </c>
      <c r="B113" s="3"/>
      <c r="C113" s="3"/>
      <c r="D113" s="3"/>
      <c r="E113" s="3"/>
      <c r="F113" s="3"/>
      <c r="G113" s="3"/>
      <c r="H113" s="3"/>
      <c r="I113" s="3"/>
    </row>
    <row r="114" spans="1:9" ht="18.75" x14ac:dyDescent="0.4">
      <c r="A114" s="3" t="s">
        <v>80</v>
      </c>
      <c r="B114" s="3"/>
      <c r="C114" s="3"/>
      <c r="D114" s="3"/>
      <c r="E114" s="3"/>
      <c r="F114" s="3"/>
      <c r="G114" s="3"/>
      <c r="H114" s="3"/>
      <c r="I114" s="3"/>
    </row>
    <row r="115" spans="1:9" ht="18.75" x14ac:dyDescent="0.4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8.75" x14ac:dyDescent="0.4">
      <c r="A116" s="23" t="s">
        <v>81</v>
      </c>
      <c r="B116" s="24"/>
      <c r="C116" s="3"/>
      <c r="D116" s="3"/>
      <c r="E116" s="3"/>
      <c r="F116" s="3"/>
      <c r="G116" s="3"/>
      <c r="H116" s="3"/>
      <c r="I116" s="3"/>
    </row>
    <row r="117" spans="1:9" ht="18.75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8.75" x14ac:dyDescent="0.4">
      <c r="A118" s="3" t="s">
        <v>82</v>
      </c>
      <c r="B118" s="3"/>
      <c r="C118" s="3"/>
      <c r="D118" s="3"/>
      <c r="E118" s="3"/>
      <c r="F118" s="3"/>
      <c r="G118" s="3"/>
      <c r="H118" s="3"/>
      <c r="I118" s="3"/>
    </row>
    <row r="119" spans="1:9" ht="18.75" x14ac:dyDescent="0.4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8.75" x14ac:dyDescent="0.4">
      <c r="A120" s="126" t="s">
        <v>172</v>
      </c>
      <c r="B120" s="3"/>
      <c r="C120" s="3"/>
      <c r="D120" s="3"/>
      <c r="E120" s="3"/>
      <c r="F120" s="3"/>
      <c r="G120" s="3"/>
      <c r="H120" s="3"/>
      <c r="I120" s="3"/>
    </row>
    <row r="121" spans="1:9" ht="18.75" x14ac:dyDescent="0.4">
      <c r="A121" s="25" t="s">
        <v>173</v>
      </c>
      <c r="B121" s="3"/>
      <c r="C121" s="3"/>
      <c r="D121" s="3"/>
      <c r="E121" s="3"/>
      <c r="F121" s="3"/>
      <c r="G121" s="3"/>
      <c r="H121" s="3"/>
      <c r="I121" s="3"/>
    </row>
    <row r="122" spans="1:9" ht="18.75" x14ac:dyDescent="0.4">
      <c r="A122" s="21" t="s">
        <v>83</v>
      </c>
      <c r="B122" s="3"/>
      <c r="C122" s="3"/>
      <c r="D122" s="3"/>
      <c r="E122" s="3"/>
      <c r="F122" s="3"/>
      <c r="G122" s="3"/>
      <c r="H122" s="3"/>
      <c r="I122" s="3"/>
    </row>
    <row r="123" spans="1:9" ht="18.75" x14ac:dyDescent="0.4">
      <c r="A123" s="21" t="s">
        <v>84</v>
      </c>
      <c r="B123" s="3"/>
      <c r="C123" s="3"/>
      <c r="D123" s="3"/>
      <c r="E123" s="3"/>
      <c r="F123" s="3"/>
      <c r="G123" s="3"/>
      <c r="H123" s="3"/>
      <c r="I123" s="3"/>
    </row>
    <row r="124" spans="1:9" ht="18.75" x14ac:dyDescent="0.4">
      <c r="A124" s="21"/>
      <c r="B124" s="3"/>
      <c r="C124" s="3"/>
      <c r="D124" s="3"/>
      <c r="E124" s="3"/>
      <c r="F124" s="3"/>
      <c r="G124" s="3"/>
      <c r="H124" s="3"/>
      <c r="I124" s="3"/>
    </row>
    <row r="125" spans="1:9" ht="18.75" x14ac:dyDescent="0.4">
      <c r="A125" s="21" t="s">
        <v>85</v>
      </c>
      <c r="B125" s="3"/>
      <c r="C125" s="3"/>
      <c r="D125" s="3"/>
      <c r="E125" s="3"/>
      <c r="F125" s="3"/>
      <c r="G125" s="3"/>
      <c r="H125" s="3"/>
      <c r="I125" s="3"/>
    </row>
    <row r="126" spans="1:9" ht="18.75" x14ac:dyDescent="0.4">
      <c r="A126" s="21" t="s">
        <v>86</v>
      </c>
      <c r="B126" s="3"/>
      <c r="C126" s="3"/>
      <c r="D126" s="3"/>
      <c r="E126" s="3"/>
      <c r="F126" s="3"/>
      <c r="G126" s="3"/>
      <c r="H126" s="3"/>
      <c r="I126" s="3"/>
    </row>
    <row r="127" spans="1:9" ht="18.75" x14ac:dyDescent="0.4">
      <c r="A127" s="21"/>
      <c r="B127" s="3"/>
      <c r="C127" s="3"/>
      <c r="D127" s="3"/>
      <c r="E127" s="3"/>
      <c r="F127" s="3"/>
      <c r="G127" s="3"/>
      <c r="H127" s="3"/>
      <c r="I127" s="3"/>
    </row>
    <row r="128" spans="1:9" ht="18.75" x14ac:dyDescent="0.4">
      <c r="A128" s="21" t="s">
        <v>194</v>
      </c>
      <c r="B128" s="3"/>
      <c r="C128" s="3"/>
      <c r="D128" s="3"/>
      <c r="E128" s="3"/>
      <c r="F128" s="3"/>
      <c r="G128" s="3"/>
      <c r="H128" s="3"/>
      <c r="I128" s="3"/>
    </row>
    <row r="129" spans="1:10" ht="18.75" x14ac:dyDescent="0.4">
      <c r="A129" s="21" t="s">
        <v>195</v>
      </c>
      <c r="B129" s="3"/>
      <c r="C129" s="3"/>
      <c r="D129" s="3"/>
      <c r="E129" s="3"/>
      <c r="F129" s="3"/>
      <c r="G129" s="3"/>
      <c r="H129" s="3"/>
      <c r="I129" s="3"/>
    </row>
    <row r="130" spans="1:10" ht="18.75" x14ac:dyDescent="0.4">
      <c r="A130" s="21" t="s">
        <v>198</v>
      </c>
      <c r="B130" s="3"/>
      <c r="C130" s="3"/>
      <c r="D130" s="3"/>
      <c r="E130" s="3"/>
      <c r="F130" s="3"/>
      <c r="G130" s="3"/>
      <c r="H130" s="3"/>
      <c r="I130" s="3"/>
    </row>
    <row r="131" spans="1:10" ht="18.75" x14ac:dyDescent="0.4">
      <c r="A131" s="21" t="s">
        <v>196</v>
      </c>
      <c r="B131" s="3"/>
      <c r="C131" s="3"/>
      <c r="D131" s="3"/>
      <c r="E131" s="3"/>
      <c r="F131" s="3"/>
      <c r="G131" s="3"/>
      <c r="H131" s="3"/>
      <c r="I131" s="3"/>
    </row>
    <row r="132" spans="1:10" ht="18.75" x14ac:dyDescent="0.4">
      <c r="B132" s="3"/>
      <c r="C132" s="3"/>
      <c r="D132" s="3"/>
      <c r="E132" s="3"/>
      <c r="F132" s="3"/>
      <c r="G132" s="3"/>
      <c r="H132" s="3"/>
      <c r="I132" s="3"/>
    </row>
    <row r="133" spans="1:10" ht="18.75" x14ac:dyDescent="0.4">
      <c r="A133" s="3" t="s">
        <v>87</v>
      </c>
      <c r="B133" s="3"/>
      <c r="C133" s="3"/>
      <c r="D133" s="3"/>
      <c r="E133" s="3"/>
      <c r="F133" s="3"/>
      <c r="G133" s="3"/>
      <c r="H133" s="3"/>
      <c r="I133" s="3"/>
    </row>
    <row r="134" spans="1:10" ht="18.75" x14ac:dyDescent="0.4">
      <c r="A134" s="8" t="s">
        <v>13</v>
      </c>
      <c r="B134" s="8" t="s">
        <v>43</v>
      </c>
      <c r="C134" s="8" t="s">
        <v>14</v>
      </c>
      <c r="D134" s="3"/>
      <c r="E134" s="8" t="s">
        <v>51</v>
      </c>
      <c r="F134" s="8" t="s">
        <v>175</v>
      </c>
      <c r="G134" s="8" t="s">
        <v>43</v>
      </c>
      <c r="H134" s="8" t="s">
        <v>44</v>
      </c>
      <c r="I134" s="3"/>
      <c r="J134" s="3"/>
    </row>
    <row r="135" spans="1:10" ht="18.75" x14ac:dyDescent="0.4">
      <c r="A135" s="45" t="s">
        <v>88</v>
      </c>
      <c r="B135" s="10" t="s">
        <v>45</v>
      </c>
      <c r="C135" s="46">
        <v>4</v>
      </c>
      <c r="D135" s="3"/>
      <c r="E135" s="45" t="s">
        <v>52</v>
      </c>
      <c r="F135" s="10" t="s">
        <v>52</v>
      </c>
      <c r="G135" s="10" t="s">
        <v>45</v>
      </c>
      <c r="H135" s="10">
        <v>4</v>
      </c>
      <c r="I135" s="3"/>
      <c r="J135" s="3"/>
    </row>
    <row r="136" spans="1:10" ht="18.75" x14ac:dyDescent="0.4">
      <c r="A136" s="47" t="s">
        <v>89</v>
      </c>
      <c r="B136" s="12" t="s">
        <v>90</v>
      </c>
      <c r="C136" s="48">
        <v>3.5</v>
      </c>
      <c r="D136" s="3"/>
      <c r="E136" s="47" t="s">
        <v>89</v>
      </c>
      <c r="F136" s="147" t="s">
        <v>55</v>
      </c>
      <c r="G136" s="147" t="s">
        <v>46</v>
      </c>
      <c r="H136" s="147">
        <v>3</v>
      </c>
      <c r="I136" s="3"/>
      <c r="J136" s="3"/>
    </row>
    <row r="137" spans="1:10" ht="18.75" x14ac:dyDescent="0.4">
      <c r="A137" s="49" t="s">
        <v>91</v>
      </c>
      <c r="B137" s="50" t="s">
        <v>92</v>
      </c>
      <c r="C137" s="51">
        <v>3</v>
      </c>
      <c r="D137" s="3"/>
      <c r="E137" s="49" t="s">
        <v>91</v>
      </c>
      <c r="F137" s="149"/>
      <c r="G137" s="149"/>
      <c r="H137" s="149"/>
      <c r="I137" s="3"/>
      <c r="J137" s="3"/>
    </row>
    <row r="138" spans="1:10" ht="18.75" x14ac:dyDescent="0.4">
      <c r="A138" s="52" t="s">
        <v>93</v>
      </c>
      <c r="B138" s="13" t="s">
        <v>94</v>
      </c>
      <c r="C138" s="53">
        <v>2.5</v>
      </c>
      <c r="D138" s="3"/>
      <c r="E138" s="52" t="s">
        <v>95</v>
      </c>
      <c r="F138" s="142" t="s">
        <v>66</v>
      </c>
      <c r="G138" s="142" t="s">
        <v>47</v>
      </c>
      <c r="H138" s="142">
        <v>2</v>
      </c>
      <c r="I138" s="3"/>
      <c r="J138" s="3"/>
    </row>
    <row r="139" spans="1:10" ht="18.75" x14ac:dyDescent="0.4">
      <c r="A139" s="54" t="s">
        <v>66</v>
      </c>
      <c r="B139" s="55" t="s">
        <v>96</v>
      </c>
      <c r="C139" s="56">
        <v>2</v>
      </c>
      <c r="D139" s="3"/>
      <c r="E139" s="54" t="s">
        <v>58</v>
      </c>
      <c r="F139" s="150"/>
      <c r="G139" s="150"/>
      <c r="H139" s="150"/>
      <c r="I139" s="3"/>
      <c r="J139" s="3"/>
    </row>
    <row r="140" spans="1:10" ht="18.75" x14ac:dyDescent="0.4">
      <c r="A140" s="57" t="s">
        <v>97</v>
      </c>
      <c r="B140" s="58" t="s">
        <v>98</v>
      </c>
      <c r="C140" s="59">
        <v>1.5</v>
      </c>
      <c r="D140" s="3"/>
      <c r="E140" s="57" t="s">
        <v>97</v>
      </c>
      <c r="F140" s="145" t="s">
        <v>97</v>
      </c>
      <c r="G140" s="145" t="s">
        <v>48</v>
      </c>
      <c r="H140" s="145">
        <v>1</v>
      </c>
      <c r="I140" s="3"/>
      <c r="J140" s="3"/>
    </row>
    <row r="141" spans="1:10" ht="18.75" x14ac:dyDescent="0.4">
      <c r="A141" s="60" t="s">
        <v>99</v>
      </c>
      <c r="B141" s="61" t="s">
        <v>100</v>
      </c>
      <c r="C141" s="62">
        <v>1</v>
      </c>
      <c r="D141" s="3"/>
      <c r="E141" s="60" t="s">
        <v>99</v>
      </c>
      <c r="F141" s="146"/>
      <c r="G141" s="146"/>
      <c r="H141" s="146"/>
      <c r="I141" s="3"/>
      <c r="J141" s="3"/>
    </row>
    <row r="142" spans="1:10" ht="18.75" x14ac:dyDescent="0.4">
      <c r="A142" s="63" t="s">
        <v>64</v>
      </c>
      <c r="B142" s="15" t="s">
        <v>49</v>
      </c>
      <c r="C142" s="64">
        <v>0</v>
      </c>
      <c r="D142" s="3"/>
      <c r="E142" s="63" t="s">
        <v>69</v>
      </c>
      <c r="F142" s="15" t="s">
        <v>64</v>
      </c>
      <c r="G142" s="15" t="s">
        <v>49</v>
      </c>
      <c r="H142" s="15">
        <v>0</v>
      </c>
      <c r="I142" s="3"/>
      <c r="J142" s="3"/>
    </row>
    <row r="143" spans="1:10" ht="18.75" x14ac:dyDescent="0.4">
      <c r="A143" s="3"/>
      <c r="B143" s="3"/>
      <c r="C143" s="3"/>
      <c r="D143" s="3"/>
      <c r="E143" s="3"/>
      <c r="F143" s="3"/>
      <c r="G143" s="18" t="s">
        <v>101</v>
      </c>
      <c r="H143" s="44"/>
    </row>
    <row r="144" spans="1:10" ht="18.75" x14ac:dyDescent="0.4">
      <c r="A144" s="3"/>
      <c r="B144" s="3"/>
      <c r="C144" s="3"/>
      <c r="D144" s="3"/>
      <c r="E144" s="3"/>
      <c r="F144" s="3"/>
      <c r="G144" s="3"/>
      <c r="H144" s="3"/>
      <c r="I144" s="3"/>
    </row>
    <row r="145" spans="1:10" ht="18.75" x14ac:dyDescent="0.4">
      <c r="A145" s="3" t="s">
        <v>102</v>
      </c>
      <c r="B145" s="3"/>
      <c r="C145" s="3"/>
      <c r="D145" s="3"/>
      <c r="E145" s="3"/>
      <c r="F145" s="3"/>
      <c r="G145" s="3"/>
      <c r="H145" s="3"/>
      <c r="I145" s="3"/>
    </row>
    <row r="146" spans="1:10" ht="18.75" x14ac:dyDescent="0.4">
      <c r="A146" s="8" t="s">
        <v>13</v>
      </c>
      <c r="B146" s="8" t="s">
        <v>43</v>
      </c>
      <c r="C146" s="8" t="s">
        <v>44</v>
      </c>
      <c r="D146" s="3"/>
      <c r="E146" s="8" t="s">
        <v>51</v>
      </c>
      <c r="F146" s="8" t="s">
        <v>175</v>
      </c>
      <c r="G146" s="8" t="s">
        <v>43</v>
      </c>
      <c r="H146" s="8" t="s">
        <v>14</v>
      </c>
      <c r="I146" s="3"/>
      <c r="J146" s="3"/>
    </row>
    <row r="147" spans="1:10" ht="18.75" x14ac:dyDescent="0.4">
      <c r="A147" s="45" t="s">
        <v>52</v>
      </c>
      <c r="B147" s="10" t="s">
        <v>45</v>
      </c>
      <c r="C147" s="46">
        <v>4</v>
      </c>
      <c r="D147" s="3"/>
      <c r="E147" s="45" t="s">
        <v>52</v>
      </c>
      <c r="F147" s="10" t="s">
        <v>52</v>
      </c>
      <c r="G147" s="10" t="s">
        <v>45</v>
      </c>
      <c r="H147" s="10">
        <v>4</v>
      </c>
      <c r="I147" s="3"/>
      <c r="J147" s="3"/>
    </row>
    <row r="148" spans="1:10" ht="18.75" x14ac:dyDescent="0.4">
      <c r="A148" s="47" t="s">
        <v>103</v>
      </c>
      <c r="B148" s="12" t="s">
        <v>104</v>
      </c>
      <c r="C148" s="48">
        <v>3.3</v>
      </c>
      <c r="D148" s="3"/>
      <c r="E148" s="47" t="s">
        <v>89</v>
      </c>
      <c r="F148" s="147" t="s">
        <v>91</v>
      </c>
      <c r="G148" s="147" t="s">
        <v>46</v>
      </c>
      <c r="H148" s="147">
        <v>3</v>
      </c>
      <c r="I148" s="3"/>
      <c r="J148" s="3"/>
    </row>
    <row r="149" spans="1:10" ht="18.75" x14ac:dyDescent="0.4">
      <c r="A149" s="65" t="s">
        <v>91</v>
      </c>
      <c r="B149" s="66" t="s">
        <v>105</v>
      </c>
      <c r="C149" s="67">
        <v>3</v>
      </c>
      <c r="D149" s="3"/>
      <c r="E149" s="65" t="s">
        <v>91</v>
      </c>
      <c r="F149" s="148"/>
      <c r="G149" s="148"/>
      <c r="H149" s="148"/>
      <c r="I149" s="3"/>
      <c r="J149" s="3"/>
    </row>
    <row r="150" spans="1:10" ht="18.75" x14ac:dyDescent="0.4">
      <c r="A150" s="49" t="s">
        <v>106</v>
      </c>
      <c r="B150" s="50" t="s">
        <v>107</v>
      </c>
      <c r="C150" s="51">
        <v>2.7</v>
      </c>
      <c r="D150" s="3"/>
      <c r="E150" s="49" t="s">
        <v>106</v>
      </c>
      <c r="F150" s="149"/>
      <c r="G150" s="149"/>
      <c r="H150" s="149"/>
      <c r="I150" s="3"/>
      <c r="J150" s="3"/>
    </row>
    <row r="151" spans="1:10" ht="18.75" x14ac:dyDescent="0.4">
      <c r="A151" s="52" t="s">
        <v>93</v>
      </c>
      <c r="B151" s="13" t="s">
        <v>108</v>
      </c>
      <c r="C151" s="53">
        <v>2.2999999999999998</v>
      </c>
      <c r="D151" s="3"/>
      <c r="E151" s="52" t="s">
        <v>93</v>
      </c>
      <c r="F151" s="142" t="s">
        <v>66</v>
      </c>
      <c r="G151" s="142" t="s">
        <v>47</v>
      </c>
      <c r="H151" s="142">
        <v>2</v>
      </c>
      <c r="I151" s="3"/>
      <c r="J151" s="3"/>
    </row>
    <row r="152" spans="1:10" ht="18.75" x14ac:dyDescent="0.4">
      <c r="A152" s="68" t="s">
        <v>66</v>
      </c>
      <c r="B152" s="69" t="s">
        <v>109</v>
      </c>
      <c r="C152" s="70">
        <v>2</v>
      </c>
      <c r="D152" s="3"/>
      <c r="E152" s="68" t="s">
        <v>58</v>
      </c>
      <c r="F152" s="143"/>
      <c r="G152" s="143"/>
      <c r="H152" s="143"/>
      <c r="I152" s="3"/>
      <c r="J152" s="3"/>
    </row>
    <row r="153" spans="1:10" ht="18.75" x14ac:dyDescent="0.4">
      <c r="A153" s="54" t="s">
        <v>110</v>
      </c>
      <c r="B153" s="55" t="s">
        <v>111</v>
      </c>
      <c r="C153" s="56">
        <v>1.7</v>
      </c>
      <c r="D153" s="3"/>
      <c r="E153" s="54" t="s">
        <v>110</v>
      </c>
      <c r="F153" s="144"/>
      <c r="G153" s="144"/>
      <c r="H153" s="144"/>
      <c r="I153" s="3"/>
      <c r="J153" s="3"/>
    </row>
    <row r="154" spans="1:10" ht="18.75" x14ac:dyDescent="0.4">
      <c r="A154" s="57" t="s">
        <v>112</v>
      </c>
      <c r="B154" s="58" t="s">
        <v>113</v>
      </c>
      <c r="C154" s="59">
        <v>1.3</v>
      </c>
      <c r="D154" s="3"/>
      <c r="E154" s="57" t="s">
        <v>114</v>
      </c>
      <c r="F154" s="145" t="s">
        <v>97</v>
      </c>
      <c r="G154" s="145" t="s">
        <v>48</v>
      </c>
      <c r="H154" s="145">
        <v>1</v>
      </c>
      <c r="I154" s="3"/>
      <c r="J154" s="3"/>
    </row>
    <row r="155" spans="1:10" ht="18.75" x14ac:dyDescent="0.4">
      <c r="A155" s="71" t="s">
        <v>97</v>
      </c>
      <c r="B155" s="72" t="s">
        <v>115</v>
      </c>
      <c r="C155" s="73">
        <v>1</v>
      </c>
      <c r="D155" s="3"/>
      <c r="E155" s="71" t="s">
        <v>97</v>
      </c>
      <c r="F155" s="143"/>
      <c r="G155" s="143"/>
      <c r="H155" s="143"/>
      <c r="I155" s="3"/>
      <c r="J155" s="3"/>
    </row>
    <row r="156" spans="1:10" ht="18.75" x14ac:dyDescent="0.4">
      <c r="A156" s="60" t="s">
        <v>116</v>
      </c>
      <c r="B156" s="61" t="s">
        <v>117</v>
      </c>
      <c r="C156" s="62">
        <v>0.7</v>
      </c>
      <c r="D156" s="3"/>
      <c r="E156" s="60" t="s">
        <v>99</v>
      </c>
      <c r="F156" s="144"/>
      <c r="G156" s="144"/>
      <c r="H156" s="144"/>
      <c r="I156" s="3"/>
      <c r="J156" s="3"/>
    </row>
    <row r="157" spans="1:10" ht="18.75" x14ac:dyDescent="0.4">
      <c r="A157" s="63" t="s">
        <v>64</v>
      </c>
      <c r="B157" s="15" t="s">
        <v>49</v>
      </c>
      <c r="C157" s="64">
        <v>0</v>
      </c>
      <c r="D157" s="3"/>
      <c r="E157" s="63" t="s">
        <v>64</v>
      </c>
      <c r="F157" s="15" t="s">
        <v>69</v>
      </c>
      <c r="G157" s="15" t="s">
        <v>49</v>
      </c>
      <c r="H157" s="15">
        <v>0</v>
      </c>
      <c r="I157" s="3"/>
      <c r="J157" s="3"/>
    </row>
    <row r="158" spans="1:10" ht="18.75" x14ac:dyDescent="0.4">
      <c r="A158" s="3"/>
      <c r="B158" s="3"/>
      <c r="C158" s="3"/>
      <c r="D158" s="3"/>
      <c r="E158" s="3"/>
      <c r="F158" s="3"/>
      <c r="G158" s="18" t="s">
        <v>101</v>
      </c>
      <c r="H158" s="44"/>
    </row>
    <row r="159" spans="1:10" ht="17.649999999999999" customHeight="1" x14ac:dyDescent="0.4">
      <c r="A159" s="4" t="s">
        <v>182</v>
      </c>
      <c r="B159" s="5"/>
      <c r="C159" s="5"/>
      <c r="D159" s="5"/>
      <c r="E159" s="5"/>
      <c r="F159" s="5"/>
      <c r="G159" s="5"/>
      <c r="H159" s="5"/>
      <c r="I159" s="5"/>
    </row>
    <row r="160" spans="1:10" ht="18.75" x14ac:dyDescent="0.4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7.649999999999999" customHeight="1" x14ac:dyDescent="0.4">
      <c r="A161" s="3" t="s">
        <v>118</v>
      </c>
      <c r="B161" s="3"/>
      <c r="C161" s="3"/>
      <c r="D161" s="3"/>
      <c r="E161" s="3"/>
      <c r="F161" s="3"/>
      <c r="G161" s="3"/>
      <c r="H161" s="3"/>
      <c r="I161" s="3"/>
    </row>
    <row r="162" spans="1:9" ht="17.649999999999999" customHeight="1" x14ac:dyDescent="0.4">
      <c r="A162" s="75" t="s">
        <v>184</v>
      </c>
      <c r="B162" s="3"/>
      <c r="C162" s="3"/>
      <c r="D162" s="3"/>
      <c r="E162" s="3"/>
      <c r="F162" s="3"/>
      <c r="G162" s="3"/>
      <c r="H162" s="3"/>
      <c r="I162" s="3"/>
    </row>
    <row r="163" spans="1:9" ht="17.649999999999999" customHeight="1" x14ac:dyDescent="0.4">
      <c r="A163" s="75" t="s">
        <v>185</v>
      </c>
      <c r="B163" s="3"/>
      <c r="C163" s="3"/>
      <c r="D163" s="3"/>
      <c r="E163" s="3"/>
      <c r="F163" s="3"/>
      <c r="G163" s="3"/>
      <c r="H163" s="3"/>
      <c r="I163" s="3"/>
    </row>
    <row r="164" spans="1:9" ht="17.649999999999999" customHeight="1" x14ac:dyDescent="0.4">
      <c r="A164" s="75" t="s">
        <v>119</v>
      </c>
      <c r="B164" s="3"/>
      <c r="C164" s="3"/>
      <c r="D164" s="3"/>
      <c r="E164" s="3"/>
      <c r="F164" s="3"/>
      <c r="G164" s="3"/>
      <c r="H164" s="3"/>
      <c r="I164" s="3"/>
    </row>
    <row r="165" spans="1:9" ht="17.649999999999999" customHeight="1" x14ac:dyDescent="0.4">
      <c r="A165" s="75" t="s">
        <v>120</v>
      </c>
      <c r="B165" s="3"/>
      <c r="C165" s="3"/>
      <c r="D165" s="3"/>
      <c r="E165" s="3"/>
      <c r="F165" s="3"/>
      <c r="G165" s="3"/>
      <c r="H165" s="3"/>
      <c r="I165" s="3"/>
    </row>
    <row r="166" spans="1:9" ht="17.649999999999999" customHeight="1" x14ac:dyDescent="0.4">
      <c r="A166" s="74"/>
      <c r="B166" s="3"/>
      <c r="C166" s="3"/>
      <c r="D166" s="3"/>
      <c r="E166" s="3"/>
      <c r="F166" s="3"/>
      <c r="G166" s="3"/>
      <c r="H166" s="3"/>
      <c r="I166" s="3"/>
    </row>
    <row r="167" spans="1:9" ht="17.649999999999999" customHeight="1" x14ac:dyDescent="0.4">
      <c r="A167" s="3" t="s">
        <v>121</v>
      </c>
      <c r="B167" s="3"/>
      <c r="C167" s="3"/>
      <c r="D167" s="3"/>
      <c r="E167" s="3"/>
      <c r="F167" s="3"/>
      <c r="G167" s="3"/>
      <c r="H167" s="3"/>
      <c r="I167" s="3"/>
    </row>
    <row r="168" spans="1:9" ht="17.649999999999999" customHeight="1" x14ac:dyDescent="0.4">
      <c r="A168" s="3" t="s">
        <v>122</v>
      </c>
      <c r="B168" s="3"/>
      <c r="C168" s="3"/>
      <c r="D168" s="3"/>
      <c r="E168" s="3"/>
      <c r="F168" s="3"/>
      <c r="G168" s="3"/>
      <c r="H168" s="3"/>
      <c r="I168" s="3"/>
    </row>
    <row r="169" spans="1:9" ht="17.649999999999999" customHeight="1" x14ac:dyDescent="0.4">
      <c r="A169" s="21" t="s">
        <v>123</v>
      </c>
      <c r="B169" s="3"/>
      <c r="C169" s="3"/>
      <c r="D169" s="3"/>
      <c r="E169" s="3"/>
      <c r="F169" s="3"/>
      <c r="G169" s="3"/>
      <c r="H169" s="3"/>
      <c r="I169" s="3"/>
    </row>
    <row r="170" spans="1:9" ht="17.649999999999999" customHeight="1" x14ac:dyDescent="0.4">
      <c r="A170" s="21" t="s">
        <v>124</v>
      </c>
      <c r="B170" s="3"/>
      <c r="C170" s="3"/>
      <c r="D170" s="3"/>
      <c r="E170" s="3"/>
      <c r="F170" s="3"/>
      <c r="G170" s="3"/>
      <c r="H170" s="3"/>
      <c r="I170" s="3"/>
    </row>
    <row r="171" spans="1:9" ht="17.649999999999999" customHeight="1" x14ac:dyDescent="0.4">
      <c r="A171" s="21" t="s">
        <v>125</v>
      </c>
      <c r="B171" s="3"/>
      <c r="C171" s="3"/>
      <c r="D171" s="3"/>
      <c r="E171" s="3"/>
      <c r="F171" s="3"/>
      <c r="G171" s="3"/>
      <c r="H171" s="3"/>
      <c r="I171" s="3"/>
    </row>
    <row r="172" spans="1:9" ht="17.649999999999999" customHeight="1" x14ac:dyDescent="0.4">
      <c r="A172" s="76" t="s">
        <v>126</v>
      </c>
      <c r="B172" s="3"/>
      <c r="C172" s="3"/>
      <c r="D172" s="3"/>
      <c r="E172" s="3"/>
      <c r="F172" s="3"/>
      <c r="G172" s="3"/>
      <c r="H172" s="3"/>
      <c r="I172" s="3"/>
    </row>
    <row r="173" spans="1:9" ht="17.649999999999999" customHeight="1" x14ac:dyDescent="0.4">
      <c r="A173" s="76" t="s">
        <v>127</v>
      </c>
      <c r="B173" s="3"/>
      <c r="C173" s="3"/>
      <c r="D173" s="3"/>
      <c r="E173" s="3"/>
      <c r="F173" s="3"/>
      <c r="G173" s="3"/>
      <c r="H173" s="3"/>
      <c r="I173" s="3"/>
    </row>
    <row r="174" spans="1:9" ht="17.649999999999999" customHeight="1" x14ac:dyDescent="0.4">
      <c r="A174" s="21"/>
      <c r="B174" s="3"/>
      <c r="C174" s="3"/>
      <c r="D174" s="3"/>
      <c r="E174" s="3"/>
      <c r="F174" s="3"/>
      <c r="G174" s="3"/>
      <c r="H174" s="3"/>
      <c r="I174" s="3"/>
    </row>
    <row r="175" spans="1:9" ht="17.649999999999999" customHeight="1" x14ac:dyDescent="0.4">
      <c r="A175" s="3"/>
      <c r="B175" s="77" t="s">
        <v>128</v>
      </c>
      <c r="C175" s="3"/>
      <c r="D175" s="3"/>
      <c r="E175" s="3"/>
      <c r="F175" s="3"/>
      <c r="G175" s="3"/>
      <c r="H175" s="3"/>
      <c r="I175" s="3"/>
    </row>
    <row r="176" spans="1:9" ht="17.649999999999999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7.649999999999999" customHeight="1" x14ac:dyDescent="0.4">
      <c r="A177" s="3"/>
      <c r="B177" s="3"/>
      <c r="C177" s="3"/>
      <c r="D177" s="3"/>
      <c r="E177" s="3"/>
      <c r="F177" s="3"/>
      <c r="G177" s="3"/>
      <c r="H177" s="78" t="s">
        <v>129</v>
      </c>
      <c r="I177" s="3"/>
    </row>
    <row r="178" spans="1:9" ht="17.649999999999999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7.649999999999999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7.649999999999999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7.649999999999999" customHeight="1" x14ac:dyDescent="0.4">
      <c r="A181" s="3"/>
      <c r="B181" s="3"/>
      <c r="C181" s="3"/>
      <c r="D181" s="3"/>
      <c r="E181" s="3"/>
      <c r="F181" s="3"/>
      <c r="G181" s="3"/>
      <c r="H181" s="78" t="s">
        <v>130</v>
      </c>
      <c r="I181" s="3"/>
    </row>
    <row r="182" spans="1:9" ht="17.649999999999999" customHeight="1" x14ac:dyDescent="0.4">
      <c r="A182" s="3"/>
      <c r="B182" s="3"/>
      <c r="C182" s="3"/>
      <c r="D182" s="3"/>
      <c r="E182" s="3"/>
      <c r="F182" s="3"/>
      <c r="G182" s="3"/>
      <c r="H182" s="78"/>
      <c r="I182" s="3"/>
    </row>
    <row r="183" spans="1:9" ht="17.649999999999999" customHeight="1" x14ac:dyDescent="0.4">
      <c r="A183" s="3"/>
      <c r="B183" s="3"/>
      <c r="C183" s="3"/>
      <c r="D183" s="3"/>
      <c r="E183" s="3"/>
      <c r="F183" s="3"/>
      <c r="G183" s="3"/>
      <c r="H183" s="78"/>
      <c r="I183" s="3"/>
    </row>
    <row r="184" spans="1:9" ht="17.649999999999999" customHeight="1" x14ac:dyDescent="0.4">
      <c r="A184" s="3"/>
      <c r="B184" s="3"/>
      <c r="C184" s="3"/>
      <c r="D184" s="3"/>
      <c r="E184" s="3"/>
      <c r="F184" s="39" t="s">
        <v>13</v>
      </c>
      <c r="G184" s="39" t="s">
        <v>43</v>
      </c>
      <c r="H184" s="39" t="s">
        <v>14</v>
      </c>
      <c r="I184" s="3"/>
    </row>
    <row r="185" spans="1:9" ht="17.649999999999999" customHeight="1" x14ac:dyDescent="0.4">
      <c r="A185" s="3"/>
      <c r="B185" s="3"/>
      <c r="C185" s="3"/>
      <c r="D185" s="3"/>
      <c r="E185" s="3"/>
      <c r="F185" s="10" t="s">
        <v>18</v>
      </c>
      <c r="G185" s="10" t="s">
        <v>45</v>
      </c>
      <c r="H185" s="10">
        <v>4</v>
      </c>
      <c r="I185" s="3"/>
    </row>
    <row r="186" spans="1:9" ht="17.649999999999999" customHeight="1" x14ac:dyDescent="0.4">
      <c r="A186" s="3"/>
      <c r="B186" s="3"/>
      <c r="C186" s="3"/>
      <c r="D186" s="3"/>
      <c r="E186" s="3"/>
      <c r="F186" s="43" t="s">
        <v>21</v>
      </c>
      <c r="G186" s="43" t="s">
        <v>46</v>
      </c>
      <c r="H186" s="43">
        <v>3</v>
      </c>
      <c r="I186" s="3"/>
    </row>
    <row r="187" spans="1:9" ht="17.649999999999999" customHeight="1" x14ac:dyDescent="0.4">
      <c r="A187" s="3"/>
      <c r="B187" s="3"/>
      <c r="C187" s="3"/>
      <c r="D187" s="44" t="s">
        <v>131</v>
      </c>
      <c r="E187" s="3"/>
      <c r="F187" s="13" t="s">
        <v>24</v>
      </c>
      <c r="G187" s="13" t="s">
        <v>47</v>
      </c>
      <c r="H187" s="13">
        <v>2</v>
      </c>
      <c r="I187" s="3"/>
    </row>
    <row r="188" spans="1:9" ht="17.649999999999999" customHeight="1" x14ac:dyDescent="0.4">
      <c r="A188" s="3"/>
      <c r="B188" s="3"/>
      <c r="C188" s="3"/>
      <c r="D188" s="3"/>
      <c r="E188" s="3"/>
      <c r="F188" s="14" t="s">
        <v>27</v>
      </c>
      <c r="G188" s="14" t="s">
        <v>48</v>
      </c>
      <c r="H188" s="14">
        <v>1</v>
      </c>
      <c r="I188" s="3"/>
    </row>
    <row r="189" spans="1:9" ht="17.649999999999999" customHeight="1" x14ac:dyDescent="0.4">
      <c r="A189" s="3"/>
      <c r="B189" s="3"/>
      <c r="C189" s="3"/>
      <c r="D189" s="3"/>
      <c r="E189" s="3"/>
      <c r="F189" s="15" t="s">
        <v>30</v>
      </c>
      <c r="G189" s="15" t="s">
        <v>49</v>
      </c>
      <c r="H189" s="15">
        <v>0</v>
      </c>
      <c r="I189" s="3"/>
    </row>
    <row r="190" spans="1:9" ht="17.649999999999999" customHeight="1" x14ac:dyDescent="0.4">
      <c r="A190" s="3"/>
      <c r="C190" s="3"/>
      <c r="D190" s="3"/>
      <c r="E190" s="3"/>
      <c r="F190" s="3"/>
      <c r="G190" s="3"/>
      <c r="H190" s="3"/>
      <c r="I190" s="3"/>
    </row>
    <row r="191" spans="1:9" ht="17.649999999999999" customHeight="1" x14ac:dyDescent="0.4">
      <c r="A191" s="3"/>
      <c r="B191" s="3" t="s">
        <v>132</v>
      </c>
      <c r="C191" s="3"/>
      <c r="D191" s="3"/>
      <c r="E191" s="3"/>
      <c r="F191" s="3"/>
      <c r="G191" s="3"/>
      <c r="H191" s="3"/>
      <c r="I191" s="3"/>
    </row>
    <row r="192" spans="1:9" ht="17.649999999999999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7.649999999999999" customHeight="1" x14ac:dyDescent="0.4">
      <c r="A193" s="3"/>
      <c r="B193" s="3"/>
      <c r="C193" s="3"/>
      <c r="D193" s="3"/>
      <c r="E193" s="3"/>
      <c r="F193" s="3"/>
      <c r="G193" s="79" t="s">
        <v>133</v>
      </c>
      <c r="H193" s="3"/>
      <c r="I193" s="3"/>
    </row>
    <row r="194" spans="1:9" ht="17.649999999999999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7.649999999999999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7.649999999999999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7.649999999999999" customHeight="1" x14ac:dyDescent="0.4">
      <c r="A197" s="3"/>
      <c r="B197" s="3"/>
      <c r="C197" s="3"/>
      <c r="D197" s="3"/>
      <c r="E197" s="3"/>
      <c r="F197" s="3"/>
      <c r="G197" s="80" t="s">
        <v>134</v>
      </c>
      <c r="H197" s="3"/>
      <c r="I197" s="3"/>
    </row>
    <row r="198" spans="1:9" ht="17.649999999999999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7.649999999999999" customHeight="1" x14ac:dyDescent="0.4">
      <c r="A199" s="3"/>
      <c r="B199" s="77" t="s">
        <v>135</v>
      </c>
      <c r="C199" s="3"/>
      <c r="D199" s="3"/>
      <c r="E199" s="3"/>
      <c r="F199" s="3"/>
      <c r="G199" s="3"/>
      <c r="H199" s="3"/>
      <c r="I199" s="3"/>
    </row>
    <row r="200" spans="1:9" ht="17.649999999999999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7.649999999999999" customHeight="1" x14ac:dyDescent="0.4">
      <c r="A201" s="3"/>
      <c r="B201" s="3"/>
      <c r="C201" s="3"/>
      <c r="D201" s="3"/>
      <c r="E201" s="3"/>
      <c r="F201" s="3"/>
      <c r="G201" s="44" t="s">
        <v>136</v>
      </c>
      <c r="H201" s="3"/>
      <c r="I201" s="3"/>
    </row>
    <row r="202" spans="1:9" ht="17.649999999999999" customHeight="1" x14ac:dyDescent="0.4">
      <c r="A202" s="3"/>
      <c r="B202" s="3"/>
      <c r="C202" s="3"/>
      <c r="D202" s="3"/>
      <c r="E202" s="3"/>
      <c r="F202" s="3"/>
      <c r="G202" s="78" t="s">
        <v>137</v>
      </c>
      <c r="H202" s="3"/>
      <c r="I202" s="3"/>
    </row>
    <row r="203" spans="1:9" ht="17.649999999999999" customHeight="1" x14ac:dyDescent="0.4">
      <c r="A203" s="3"/>
      <c r="B203" s="3"/>
      <c r="C203" s="3"/>
      <c r="D203" s="3"/>
      <c r="E203" s="3"/>
      <c r="F203" s="3"/>
      <c r="G203" s="78" t="s">
        <v>138</v>
      </c>
      <c r="H203" s="3"/>
      <c r="I203" s="3"/>
    </row>
    <row r="204" spans="1:9" ht="17.649999999999999" customHeight="1" x14ac:dyDescent="0.4">
      <c r="A204" s="3"/>
      <c r="B204" s="3"/>
      <c r="C204" s="3"/>
      <c r="D204" s="3"/>
      <c r="E204" s="3"/>
      <c r="F204" s="3"/>
      <c r="G204" s="78" t="s">
        <v>137</v>
      </c>
      <c r="H204" s="3"/>
      <c r="I204" s="3"/>
    </row>
    <row r="205" spans="1:9" ht="17.649999999999999" customHeight="1" x14ac:dyDescent="0.4">
      <c r="A205" s="3"/>
      <c r="B205" s="3"/>
      <c r="C205" s="3"/>
      <c r="D205" s="3"/>
      <c r="E205" s="3"/>
      <c r="F205" s="3"/>
      <c r="G205" s="78" t="s">
        <v>138</v>
      </c>
      <c r="H205" s="3"/>
      <c r="I205" s="3"/>
    </row>
    <row r="206" spans="1:9" ht="17.649999999999999" customHeight="1" x14ac:dyDescent="0.4">
      <c r="A206" s="3"/>
      <c r="B206" s="3"/>
      <c r="C206" s="3"/>
      <c r="D206" s="3"/>
      <c r="E206" s="3"/>
      <c r="F206" s="3"/>
      <c r="G206" s="78" t="s">
        <v>139</v>
      </c>
      <c r="H206" s="3"/>
      <c r="I206" s="3"/>
    </row>
    <row r="207" spans="1:9" ht="17.649999999999999" customHeight="1" x14ac:dyDescent="0.4">
      <c r="A207" s="3"/>
      <c r="B207" s="3"/>
      <c r="C207" s="3"/>
      <c r="D207" s="3"/>
      <c r="E207" s="3"/>
      <c r="F207" s="3"/>
      <c r="G207" s="78" t="s">
        <v>139</v>
      </c>
      <c r="H207" s="3"/>
      <c r="I207" s="3"/>
    </row>
    <row r="208" spans="1:9" ht="17.649999999999999" customHeight="1" x14ac:dyDescent="0.4">
      <c r="A208" s="3"/>
      <c r="B208" s="3"/>
      <c r="C208" s="3"/>
      <c r="D208" s="3"/>
      <c r="E208" s="3"/>
      <c r="F208" s="3"/>
      <c r="G208" s="78" t="s">
        <v>137</v>
      </c>
      <c r="H208" s="3"/>
      <c r="I208" s="3"/>
    </row>
    <row r="209" spans="1:9" ht="17.649999999999999" customHeight="1" x14ac:dyDescent="0.4">
      <c r="A209" s="3"/>
      <c r="B209" s="3"/>
      <c r="C209" s="3"/>
      <c r="D209" s="3"/>
      <c r="E209" s="3"/>
      <c r="F209" s="3"/>
      <c r="G209" s="78" t="s">
        <v>138</v>
      </c>
      <c r="H209" s="3"/>
      <c r="I209" s="3"/>
    </row>
    <row r="210" spans="1:9" ht="17.649999999999999" customHeight="1" x14ac:dyDescent="0.4">
      <c r="A210" s="3"/>
      <c r="B210" s="3"/>
      <c r="C210" s="3"/>
      <c r="D210" s="3"/>
      <c r="E210" s="3"/>
      <c r="F210" s="3"/>
      <c r="G210" s="78" t="s">
        <v>139</v>
      </c>
      <c r="H210" s="3"/>
      <c r="I210" s="3"/>
    </row>
    <row r="211" spans="1:9" ht="17.649999999999999" customHeight="1" x14ac:dyDescent="0.4">
      <c r="A211" s="3"/>
      <c r="B211" s="3"/>
      <c r="C211" s="3"/>
      <c r="D211" s="3"/>
      <c r="E211" s="3"/>
      <c r="F211" s="3"/>
      <c r="G211" s="78" t="s">
        <v>136</v>
      </c>
      <c r="H211" s="3"/>
      <c r="I211" s="3"/>
    </row>
    <row r="212" spans="1:9" ht="17.649999999999999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7.649999999999999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7.649999999999999" customHeight="1" x14ac:dyDescent="0.4">
      <c r="A214" s="3"/>
      <c r="B214" s="3"/>
      <c r="C214" s="3"/>
      <c r="D214" s="3"/>
      <c r="E214" s="3"/>
      <c r="F214" s="39" t="s">
        <v>13</v>
      </c>
      <c r="G214" s="39" t="s">
        <v>43</v>
      </c>
      <c r="H214" s="39" t="s">
        <v>44</v>
      </c>
      <c r="I214" s="3"/>
    </row>
    <row r="215" spans="1:9" ht="17.649999999999999" customHeight="1" x14ac:dyDescent="0.4">
      <c r="A215" s="3"/>
      <c r="B215" s="3"/>
      <c r="C215" s="3"/>
      <c r="D215" s="3"/>
      <c r="E215" s="3"/>
      <c r="F215" s="10" t="s">
        <v>18</v>
      </c>
      <c r="G215" s="10" t="s">
        <v>45</v>
      </c>
      <c r="H215" s="10">
        <v>4</v>
      </c>
      <c r="I215" s="3"/>
    </row>
    <row r="216" spans="1:9" ht="17.649999999999999" customHeight="1" x14ac:dyDescent="0.4">
      <c r="A216" s="3"/>
      <c r="B216" s="3"/>
      <c r="C216" s="3"/>
      <c r="D216" s="3"/>
      <c r="E216" s="3"/>
      <c r="F216" s="43" t="s">
        <v>21</v>
      </c>
      <c r="G216" s="43" t="s">
        <v>46</v>
      </c>
      <c r="H216" s="43">
        <v>3</v>
      </c>
      <c r="I216" s="3"/>
    </row>
    <row r="217" spans="1:9" ht="17.649999999999999" customHeight="1" x14ac:dyDescent="0.4">
      <c r="A217" s="3"/>
      <c r="B217" s="3"/>
      <c r="C217" s="3"/>
      <c r="D217" s="44" t="s">
        <v>131</v>
      </c>
      <c r="E217" s="3"/>
      <c r="F217" s="13" t="s">
        <v>24</v>
      </c>
      <c r="G217" s="13" t="s">
        <v>47</v>
      </c>
      <c r="H217" s="13">
        <v>2</v>
      </c>
      <c r="I217" s="3"/>
    </row>
    <row r="218" spans="1:9" ht="17.649999999999999" customHeight="1" x14ac:dyDescent="0.4">
      <c r="A218" s="3"/>
      <c r="B218" s="3"/>
      <c r="C218" s="3"/>
      <c r="D218" s="3"/>
      <c r="E218" s="3"/>
      <c r="F218" s="14" t="s">
        <v>27</v>
      </c>
      <c r="G218" s="14" t="s">
        <v>48</v>
      </c>
      <c r="H218" s="14">
        <v>1</v>
      </c>
      <c r="I218" s="3"/>
    </row>
    <row r="219" spans="1:9" ht="17.649999999999999" customHeight="1" x14ac:dyDescent="0.4">
      <c r="A219" s="3"/>
      <c r="B219" s="3"/>
      <c r="C219" s="3"/>
      <c r="D219" s="3"/>
      <c r="E219" s="3"/>
      <c r="F219" s="15" t="s">
        <v>30</v>
      </c>
      <c r="G219" s="15" t="s">
        <v>49</v>
      </c>
      <c r="H219" s="15">
        <v>0</v>
      </c>
      <c r="I219" s="3"/>
    </row>
    <row r="220" spans="1:9" ht="17.649999999999999" customHeight="1" x14ac:dyDescent="0.4">
      <c r="A220" s="3"/>
      <c r="C220" s="3"/>
      <c r="D220" s="3"/>
      <c r="E220" s="3"/>
      <c r="F220" s="3"/>
      <c r="G220" s="3"/>
      <c r="H220" s="3"/>
      <c r="I220" s="3"/>
    </row>
    <row r="221" spans="1:9" ht="17.649999999999999" customHeight="1" x14ac:dyDescent="0.4">
      <c r="A221" s="3"/>
      <c r="B221" s="3" t="s">
        <v>132</v>
      </c>
      <c r="C221" s="3"/>
      <c r="D221" s="3"/>
      <c r="E221" s="3"/>
      <c r="F221" s="3"/>
      <c r="G221" s="3"/>
      <c r="H221" s="3"/>
      <c r="I221" s="3"/>
    </row>
    <row r="222" spans="1:9" ht="17.649999999999999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7.649999999999999" customHeight="1" x14ac:dyDescent="0.4">
      <c r="A223" s="3"/>
      <c r="B223" s="3"/>
      <c r="C223" s="3"/>
      <c r="D223" s="3"/>
      <c r="E223" s="3"/>
      <c r="F223" s="3"/>
      <c r="G223" s="79" t="s">
        <v>140</v>
      </c>
      <c r="H223" s="3"/>
      <c r="I223" s="3"/>
    </row>
    <row r="224" spans="1:9" ht="17.649999999999999" customHeight="1" x14ac:dyDescent="0.4">
      <c r="A224" s="3"/>
      <c r="B224" s="3"/>
      <c r="C224" s="3"/>
      <c r="D224" s="3"/>
      <c r="E224" s="3"/>
      <c r="F224" s="3"/>
      <c r="G224" s="3" t="s">
        <v>141</v>
      </c>
      <c r="H224" s="3"/>
      <c r="I224" s="3"/>
    </row>
    <row r="225" spans="1:9" ht="17.649999999999999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7.649999999999999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7.649999999999999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7.649999999999999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7.649999999999999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7.649999999999999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7.649999999999999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7.649999999999999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7.649999999999999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7.649999999999999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7.649999999999999" customHeight="1" x14ac:dyDescent="0.4">
      <c r="A235" s="3" t="s">
        <v>142</v>
      </c>
      <c r="B235" s="3"/>
      <c r="C235" s="3"/>
      <c r="D235" s="3"/>
      <c r="E235" s="3"/>
      <c r="F235" s="3"/>
      <c r="G235" s="3"/>
      <c r="H235" s="3"/>
      <c r="I235" s="3"/>
    </row>
    <row r="236" spans="1:9" ht="17.649999999999999" customHeight="1" x14ac:dyDescent="0.4">
      <c r="A236" s="76"/>
      <c r="B236" s="3"/>
      <c r="C236" s="3"/>
      <c r="D236" s="3"/>
      <c r="E236" s="3"/>
      <c r="F236" s="3"/>
      <c r="G236" s="3"/>
      <c r="H236" s="3"/>
      <c r="I236" s="3"/>
    </row>
    <row r="237" spans="1:9" ht="17.649999999999999" customHeight="1" x14ac:dyDescent="0.4">
      <c r="A237" s="3" t="s">
        <v>192</v>
      </c>
      <c r="B237" s="3"/>
      <c r="C237" s="3"/>
      <c r="D237" s="3"/>
      <c r="E237" s="3"/>
      <c r="F237" s="3"/>
      <c r="G237" s="3"/>
      <c r="H237" s="3"/>
      <c r="I237" s="3"/>
    </row>
    <row r="238" spans="1:9" ht="17.649999999999999" customHeight="1" x14ac:dyDescent="0.4">
      <c r="A238" s="74" t="s">
        <v>143</v>
      </c>
      <c r="B238" s="3"/>
      <c r="C238" s="3"/>
      <c r="D238" s="3"/>
      <c r="E238" s="3"/>
      <c r="F238" s="3"/>
      <c r="G238" s="3"/>
      <c r="H238" s="3"/>
      <c r="I238" s="3"/>
    </row>
    <row r="239" spans="1:9" ht="17.649999999999999" customHeight="1" x14ac:dyDescent="0.4">
      <c r="A239" s="74" t="s">
        <v>191</v>
      </c>
      <c r="B239" s="3"/>
      <c r="C239" s="3"/>
      <c r="D239" s="3"/>
      <c r="E239" s="3"/>
      <c r="F239" s="3"/>
      <c r="G239" s="3"/>
      <c r="H239" s="3"/>
      <c r="I239" s="3"/>
    </row>
    <row r="240" spans="1:9" ht="17.649999999999999" customHeight="1" x14ac:dyDescent="0.4">
      <c r="A240" s="74" t="s">
        <v>193</v>
      </c>
      <c r="B240" s="3"/>
      <c r="C240" s="3"/>
      <c r="D240" s="3"/>
      <c r="E240" s="3"/>
      <c r="F240" s="3"/>
      <c r="G240" s="3"/>
      <c r="H240" s="3"/>
      <c r="I240" s="3"/>
    </row>
    <row r="241" spans="1:9" ht="17.649999999999999" customHeight="1" x14ac:dyDescent="0.4">
      <c r="A241" s="76"/>
      <c r="B241" s="3"/>
      <c r="C241" s="3"/>
      <c r="D241" s="3"/>
      <c r="E241" s="3"/>
      <c r="F241" s="3"/>
      <c r="G241" s="3"/>
      <c r="H241" s="3"/>
      <c r="I241" s="3"/>
    </row>
    <row r="242" spans="1:9" ht="17.649999999999999" customHeight="1" x14ac:dyDescent="0.4">
      <c r="A242" s="3" t="s">
        <v>144</v>
      </c>
      <c r="B242" s="3"/>
      <c r="C242" s="3"/>
      <c r="D242" s="3"/>
      <c r="E242" s="3"/>
      <c r="F242" s="3"/>
      <c r="G242" s="3"/>
      <c r="H242" s="3"/>
      <c r="I242" s="3"/>
    </row>
    <row r="243" spans="1:9" ht="17.649999999999999" customHeight="1" x14ac:dyDescent="0.4">
      <c r="A243" s="74" t="s">
        <v>145</v>
      </c>
      <c r="B243" s="3"/>
      <c r="C243" s="3"/>
      <c r="D243" s="3"/>
      <c r="E243" s="3"/>
      <c r="F243" s="3"/>
      <c r="G243" s="3"/>
      <c r="H243" s="3"/>
      <c r="I243" s="3"/>
    </row>
    <row r="244" spans="1:9" ht="17.649999999999999" customHeight="1" x14ac:dyDescent="0.4">
      <c r="A244" s="74" t="s">
        <v>146</v>
      </c>
      <c r="B244" s="3"/>
      <c r="C244" s="3"/>
      <c r="D244" s="3"/>
      <c r="E244" s="3"/>
      <c r="F244" s="3"/>
      <c r="G244" s="3"/>
      <c r="H244" s="3"/>
      <c r="I244" s="3"/>
    </row>
    <row r="245" spans="1:9" ht="17.649999999999999" customHeight="1" x14ac:dyDescent="0.4">
      <c r="A245" s="74" t="s">
        <v>147</v>
      </c>
      <c r="B245" s="3"/>
      <c r="C245" s="3"/>
      <c r="D245" s="3"/>
      <c r="E245" s="3"/>
      <c r="F245" s="3"/>
      <c r="G245" s="3"/>
      <c r="H245" s="3"/>
      <c r="I245" s="3"/>
    </row>
    <row r="246" spans="1:9" ht="17.649999999999999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7.649999999999999" customHeight="1" x14ac:dyDescent="0.4">
      <c r="A247" s="3" t="s">
        <v>205</v>
      </c>
      <c r="B247" s="3"/>
      <c r="C247" s="3"/>
      <c r="D247" s="3"/>
      <c r="E247" s="3"/>
      <c r="F247" s="3"/>
      <c r="G247" s="3"/>
      <c r="H247" s="3"/>
      <c r="I247" s="3"/>
    </row>
    <row r="248" spans="1:9" ht="17.649999999999999" customHeight="1" x14ac:dyDescent="0.4">
      <c r="A248" s="75" t="s">
        <v>211</v>
      </c>
      <c r="B248" s="3"/>
      <c r="C248" s="3"/>
      <c r="D248" s="3"/>
      <c r="E248" s="3"/>
      <c r="F248" s="3"/>
      <c r="G248" s="3"/>
      <c r="H248" s="3"/>
      <c r="I248" s="3"/>
    </row>
    <row r="249" spans="1:9" ht="17.649999999999999" customHeight="1" x14ac:dyDescent="0.4">
      <c r="A249" s="74" t="s">
        <v>213</v>
      </c>
      <c r="B249" s="3"/>
      <c r="C249" s="3"/>
      <c r="D249" s="3"/>
      <c r="E249" s="3"/>
      <c r="F249" s="3"/>
      <c r="G249" s="3"/>
      <c r="H249" s="3"/>
      <c r="I249" s="3"/>
    </row>
    <row r="250" spans="1:9" ht="17.649999999999999" customHeight="1" x14ac:dyDescent="0.4">
      <c r="A250" s="74" t="s">
        <v>215</v>
      </c>
      <c r="B250" s="3"/>
      <c r="C250" s="3"/>
      <c r="D250" s="3"/>
      <c r="E250" s="3"/>
      <c r="F250" s="3"/>
      <c r="G250" s="3"/>
      <c r="H250" s="3"/>
      <c r="I250" s="3"/>
    </row>
    <row r="251" spans="1:9" ht="17.649999999999999" customHeight="1" x14ac:dyDescent="0.4">
      <c r="A251" s="74" t="s">
        <v>214</v>
      </c>
      <c r="B251" s="3"/>
      <c r="C251" s="3"/>
      <c r="D251" s="3"/>
      <c r="E251" s="3"/>
      <c r="F251" s="3"/>
      <c r="G251" s="3"/>
      <c r="H251" s="3"/>
      <c r="I251" s="3"/>
    </row>
    <row r="252" spans="1:9" ht="17.649999999999999" customHeight="1" x14ac:dyDescent="0.4">
      <c r="A252" s="74"/>
      <c r="B252" s="3"/>
      <c r="C252" s="3"/>
      <c r="D252" s="3"/>
      <c r="E252" s="3"/>
      <c r="F252" s="3"/>
      <c r="G252" s="3"/>
      <c r="H252" s="3"/>
      <c r="I252" s="3"/>
    </row>
    <row r="253" spans="1:9" ht="17.649999999999999" customHeight="1" x14ac:dyDescent="0.4">
      <c r="B253" s="3" t="s">
        <v>132</v>
      </c>
      <c r="C253" s="3"/>
      <c r="D253" s="3"/>
      <c r="E253" s="3"/>
      <c r="F253" s="3"/>
      <c r="G253" s="3"/>
      <c r="H253" s="3"/>
      <c r="I253" s="3"/>
    </row>
    <row r="254" spans="1:9" ht="17.649999999999999" customHeight="1" x14ac:dyDescent="0.4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7.649999999999999" customHeight="1" x14ac:dyDescent="0.4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7.649999999999999" customHeight="1" x14ac:dyDescent="0.4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7.649999999999999" customHeight="1" x14ac:dyDescent="0.4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7.649999999999999" customHeight="1" x14ac:dyDescent="0.4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7.649999999999999" customHeight="1" x14ac:dyDescent="0.4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7.649999999999999" customHeight="1" x14ac:dyDescent="0.4">
      <c r="A260" s="3" t="s">
        <v>206</v>
      </c>
      <c r="B260" s="3"/>
      <c r="C260" s="3"/>
      <c r="D260" s="3"/>
      <c r="E260" s="3"/>
      <c r="F260" s="3"/>
      <c r="G260" s="3"/>
      <c r="H260" s="3"/>
      <c r="I260" s="3"/>
    </row>
    <row r="261" spans="1:9" ht="17.649999999999999" customHeight="1" x14ac:dyDescent="0.4">
      <c r="A261" s="74" t="s">
        <v>148</v>
      </c>
      <c r="B261" s="3"/>
      <c r="C261" s="3"/>
      <c r="D261" s="3"/>
      <c r="E261" s="3"/>
      <c r="F261" s="3"/>
      <c r="G261" s="3"/>
      <c r="H261" s="3"/>
      <c r="I261" s="3"/>
    </row>
    <row r="262" spans="1:9" ht="17.649999999999999" customHeight="1" x14ac:dyDescent="0.4">
      <c r="A262" s="74" t="s">
        <v>149</v>
      </c>
      <c r="B262" s="3"/>
      <c r="C262" s="3"/>
      <c r="D262" s="3"/>
      <c r="E262" s="3"/>
      <c r="F262" s="3"/>
      <c r="G262" s="3"/>
      <c r="H262" s="3"/>
      <c r="I262" s="3"/>
    </row>
    <row r="263" spans="1:9" ht="17.649999999999999" customHeight="1" x14ac:dyDescent="0.4">
      <c r="A263" s="74" t="s">
        <v>150</v>
      </c>
      <c r="B263" s="3"/>
      <c r="C263" s="3"/>
      <c r="D263" s="3"/>
      <c r="E263" s="3"/>
      <c r="F263" s="3"/>
      <c r="G263" s="3"/>
      <c r="H263" s="3"/>
      <c r="I263" s="3"/>
    </row>
    <row r="264" spans="1:9" ht="17.649999999999999" customHeight="1" x14ac:dyDescent="0.4">
      <c r="A264" s="74"/>
      <c r="B264" s="3"/>
      <c r="C264" s="3"/>
      <c r="D264" s="3"/>
      <c r="E264" s="3"/>
      <c r="F264" s="3"/>
      <c r="G264" s="3"/>
      <c r="H264" s="3"/>
      <c r="I264" s="3"/>
    </row>
  </sheetData>
  <sheetProtection password="A191" sheet="1" objects="1" scenarios="1"/>
  <mergeCells count="31">
    <mergeCell ref="C30:D30"/>
    <mergeCell ref="E30:E31"/>
    <mergeCell ref="G30:G31"/>
    <mergeCell ref="C31:D31"/>
    <mergeCell ref="F61:F62"/>
    <mergeCell ref="G61:G62"/>
    <mergeCell ref="H61:H62"/>
    <mergeCell ref="F63:F64"/>
    <mergeCell ref="G63:G64"/>
    <mergeCell ref="H63:H64"/>
    <mergeCell ref="F65:F66"/>
    <mergeCell ref="G65:G66"/>
    <mergeCell ref="H65:H66"/>
    <mergeCell ref="F136:F137"/>
    <mergeCell ref="G136:G137"/>
    <mergeCell ref="H136:H137"/>
    <mergeCell ref="F138:F139"/>
    <mergeCell ref="G138:G139"/>
    <mergeCell ref="H138:H139"/>
    <mergeCell ref="F140:F141"/>
    <mergeCell ref="G140:G141"/>
    <mergeCell ref="H140:H141"/>
    <mergeCell ref="F148:F150"/>
    <mergeCell ref="G148:G150"/>
    <mergeCell ref="H148:H150"/>
    <mergeCell ref="F151:F153"/>
    <mergeCell ref="G151:G153"/>
    <mergeCell ref="H151:H153"/>
    <mergeCell ref="F154:F156"/>
    <mergeCell ref="G154:G156"/>
    <mergeCell ref="H154:H15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Footer>&amp;C&amp;8公益財団法人エイブル文化振興財団&amp;R&amp;8&amp;P</oddFooter>
  </headerFooter>
  <rowBreaks count="7" manualBreakCount="7">
    <brk id="33" max="8" man="1"/>
    <brk id="76" max="8" man="1"/>
    <brk id="115" max="8" man="1"/>
    <brk id="158" max="8" man="1"/>
    <brk id="198" max="8" man="1"/>
    <brk id="241" max="16383" man="1"/>
    <brk id="2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tabSelected="1" view="pageBreakPreview" zoomScale="80" zoomScaleNormal="100" zoomScaleSheetLayoutView="80" workbookViewId="0"/>
  </sheetViews>
  <sheetFormatPr defaultColWidth="10.75" defaultRowHeight="18.75" x14ac:dyDescent="0.4"/>
  <sheetData>
    <row r="1" spans="1:22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4">
      <c r="A9" s="3"/>
      <c r="B9" s="3"/>
      <c r="C9" s="3"/>
      <c r="D9" s="3"/>
      <c r="E9" s="3"/>
      <c r="F9" s="3"/>
      <c r="G9" s="3"/>
      <c r="H9" s="3"/>
      <c r="I9" s="141" t="s">
        <v>207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4">
      <c r="A11" s="3"/>
      <c r="B11" s="3"/>
      <c r="C11" s="135" t="s">
        <v>199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35" t="s">
        <v>200</v>
      </c>
      <c r="Q11" s="3"/>
      <c r="R11" s="3"/>
      <c r="S11" s="3"/>
      <c r="T11" s="136" t="s">
        <v>209</v>
      </c>
      <c r="U11" s="3"/>
      <c r="V11" s="3"/>
    </row>
    <row r="12" spans="1:22" x14ac:dyDescent="0.4">
      <c r="A12" s="3"/>
      <c r="B12" s="3"/>
      <c r="C12" s="137" t="s">
        <v>201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37" t="s">
        <v>202</v>
      </c>
      <c r="Q12" s="3"/>
      <c r="R12" s="3"/>
      <c r="S12" s="3"/>
      <c r="T12" s="3"/>
      <c r="U12" s="3"/>
      <c r="V12" s="3"/>
    </row>
    <row r="13" spans="1:22" x14ac:dyDescent="0.4">
      <c r="A13" s="3"/>
      <c r="B13" s="3"/>
      <c r="C13" s="3"/>
      <c r="D13" s="3"/>
      <c r="E13" s="3"/>
      <c r="F13" s="3"/>
      <c r="G13" s="3"/>
      <c r="H13" s="138" t="s">
        <v>210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139" t="s">
        <v>212</v>
      </c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140" t="s">
        <v>204</v>
      </c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140" t="s">
        <v>203</v>
      </c>
      <c r="M44" s="3"/>
      <c r="N44" s="3"/>
      <c r="O44" s="3"/>
      <c r="P44" s="3"/>
      <c r="Q44" s="3"/>
      <c r="R44" s="3"/>
      <c r="S44" s="3"/>
      <c r="T44" s="3"/>
      <c r="U44" s="3"/>
      <c r="V44" s="3"/>
    </row>
  </sheetData>
  <sheetProtection password="A191" sheet="1" objects="1" scenarios="1"/>
  <phoneticPr fontId="3"/>
  <printOptions horizontalCentered="1" verticalCentered="1"/>
  <pageMargins left="0.19685039370078741" right="0.19685039370078741" top="0.59055118110236227" bottom="0.59055118110236227" header="0.39370078740157483" footer="0.39370078740157483"/>
  <pageSetup paperSize="9" scale="56" orientation="landscape" r:id="rId1"/>
  <headerFooter>
    <oddFooter>&amp;C公益財団法人エイブル文化振興財団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09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8" customHeight="1" x14ac:dyDescent="0.4"/>
  <cols>
    <col min="1" max="1" width="3.875" style="84" customWidth="1"/>
    <col min="2" max="2" width="20.75" customWidth="1"/>
    <col min="3" max="6" width="6.75" customWidth="1"/>
    <col min="7" max="7" width="4.125" style="84" bestFit="1" customWidth="1"/>
    <col min="8" max="8" width="20.75" customWidth="1"/>
    <col min="9" max="12" width="6.75" customWidth="1"/>
    <col min="14" max="20" width="8.75" style="120" hidden="1" customWidth="1"/>
  </cols>
  <sheetData>
    <row r="1" spans="1:20" ht="18" customHeight="1" x14ac:dyDescent="0.4">
      <c r="A1" s="81"/>
      <c r="B1" s="82" t="s">
        <v>151</v>
      </c>
      <c r="C1" s="82" t="s">
        <v>152</v>
      </c>
      <c r="D1" s="83" t="s">
        <v>13</v>
      </c>
      <c r="E1" s="83" t="s">
        <v>43</v>
      </c>
      <c r="F1" s="83" t="s">
        <v>14</v>
      </c>
      <c r="H1" s="82" t="s">
        <v>151</v>
      </c>
      <c r="I1" s="82" t="s">
        <v>152</v>
      </c>
      <c r="J1" s="82" t="s">
        <v>13</v>
      </c>
      <c r="K1" s="82" t="s">
        <v>43</v>
      </c>
      <c r="L1" s="82" t="s">
        <v>153</v>
      </c>
      <c r="N1" s="119" t="s">
        <v>168</v>
      </c>
      <c r="O1" s="119" t="s">
        <v>169</v>
      </c>
      <c r="P1" s="119" t="s">
        <v>168</v>
      </c>
      <c r="Q1" s="119" t="s">
        <v>169</v>
      </c>
      <c r="S1" s="119" t="s">
        <v>13</v>
      </c>
      <c r="T1" s="119" t="s">
        <v>44</v>
      </c>
    </row>
    <row r="2" spans="1:20" ht="18" customHeight="1" x14ac:dyDescent="0.4">
      <c r="A2" s="81">
        <v>1</v>
      </c>
      <c r="B2" s="85"/>
      <c r="C2" s="86"/>
      <c r="D2" s="87"/>
      <c r="E2" s="88"/>
      <c r="F2" s="89">
        <f>_xlfn.IFNA(VLOOKUP(D2,$S$1:$T$16,2,0),0)</f>
        <v>0</v>
      </c>
      <c r="G2" s="84">
        <v>45</v>
      </c>
      <c r="H2" s="85"/>
      <c r="I2" s="86"/>
      <c r="J2" s="87"/>
      <c r="K2" s="88"/>
      <c r="L2" s="89">
        <f>_xlfn.IFNA(VLOOKUP(J2,$S$1:$T$16,2,0),0)</f>
        <v>0</v>
      </c>
      <c r="N2" s="121">
        <f>IF(D2=0,0,C2)</f>
        <v>0</v>
      </c>
      <c r="O2" s="121">
        <f>C2*F2</f>
        <v>0</v>
      </c>
      <c r="P2" s="121">
        <f>IF(J2=0,0,I2)</f>
        <v>0</v>
      </c>
      <c r="Q2" s="121">
        <f>I2*L2</f>
        <v>0</v>
      </c>
      <c r="S2" s="122" t="s">
        <v>190</v>
      </c>
      <c r="T2" s="123">
        <v>4</v>
      </c>
    </row>
    <row r="3" spans="1:20" ht="18" customHeight="1" x14ac:dyDescent="0.4">
      <c r="A3" s="81">
        <v>2</v>
      </c>
      <c r="B3" s="91"/>
      <c r="C3" s="92"/>
      <c r="D3" s="93"/>
      <c r="E3" s="94"/>
      <c r="F3" s="95">
        <f>_xlfn.IFNA(VLOOKUP(D3,$S$1:$T$16,2,0),0)</f>
        <v>0</v>
      </c>
      <c r="G3" s="84">
        <v>46</v>
      </c>
      <c r="H3" s="91"/>
      <c r="I3" s="92"/>
      <c r="J3" s="93"/>
      <c r="K3" s="94"/>
      <c r="L3" s="95">
        <f>_xlfn.IFNA(VLOOKUP(J3,$S$1:$T$16,2,0),0)</f>
        <v>0</v>
      </c>
      <c r="N3" s="121">
        <f t="shared" ref="N3:N45" si="0">IF(D3=0,0,C3)</f>
        <v>0</v>
      </c>
      <c r="O3" s="121">
        <f t="shared" ref="O3:O7" si="1">C3*F3</f>
        <v>0</v>
      </c>
      <c r="P3" s="121">
        <f t="shared" ref="P3:P45" si="2">IF(J3=0,0,I3)</f>
        <v>0</v>
      </c>
      <c r="Q3" s="121">
        <f>I3*L3</f>
        <v>0</v>
      </c>
      <c r="S3" s="122" t="s">
        <v>91</v>
      </c>
      <c r="T3" s="123">
        <v>3</v>
      </c>
    </row>
    <row r="4" spans="1:20" ht="18" customHeight="1" x14ac:dyDescent="0.4">
      <c r="A4" s="81">
        <v>3</v>
      </c>
      <c r="B4" s="85"/>
      <c r="C4" s="86"/>
      <c r="D4" s="87"/>
      <c r="E4" s="88"/>
      <c r="F4" s="89">
        <f t="shared" ref="F4:F44" si="3">_xlfn.IFNA(VLOOKUP(D4,$S$1:$T$16,2,0),0)</f>
        <v>0</v>
      </c>
      <c r="G4" s="84">
        <v>47</v>
      </c>
      <c r="H4" s="85"/>
      <c r="I4" s="86"/>
      <c r="J4" s="87"/>
      <c r="K4" s="88"/>
      <c r="L4" s="89">
        <f t="shared" ref="L4:L44" si="4">_xlfn.IFNA(VLOOKUP(J4,$S$1:$T$16,2,0),0)</f>
        <v>0</v>
      </c>
      <c r="N4" s="121">
        <f t="shared" si="0"/>
        <v>0</v>
      </c>
      <c r="O4" s="121">
        <f t="shared" si="1"/>
        <v>0</v>
      </c>
      <c r="P4" s="121">
        <f t="shared" si="2"/>
        <v>0</v>
      </c>
      <c r="Q4" s="121">
        <f t="shared" ref="Q4:Q45" si="5">I4*L4</f>
        <v>0</v>
      </c>
      <c r="S4" s="122" t="s">
        <v>154</v>
      </c>
      <c r="T4" s="123">
        <v>2</v>
      </c>
    </row>
    <row r="5" spans="1:20" ht="18" customHeight="1" x14ac:dyDescent="0.4">
      <c r="A5" s="81">
        <v>4</v>
      </c>
      <c r="B5" s="91"/>
      <c r="C5" s="92"/>
      <c r="D5" s="93"/>
      <c r="E5" s="94"/>
      <c r="F5" s="95">
        <f t="shared" si="3"/>
        <v>0</v>
      </c>
      <c r="G5" s="84">
        <v>48</v>
      </c>
      <c r="H5" s="91"/>
      <c r="I5" s="92"/>
      <c r="J5" s="93"/>
      <c r="K5" s="94"/>
      <c r="L5" s="95">
        <f t="shared" si="4"/>
        <v>0</v>
      </c>
      <c r="N5" s="121">
        <f t="shared" si="0"/>
        <v>0</v>
      </c>
      <c r="O5" s="121">
        <f t="shared" si="1"/>
        <v>0</v>
      </c>
      <c r="P5" s="121">
        <f t="shared" si="2"/>
        <v>0</v>
      </c>
      <c r="Q5" s="121">
        <f t="shared" si="5"/>
        <v>0</v>
      </c>
      <c r="S5" s="122" t="s">
        <v>155</v>
      </c>
      <c r="T5" s="123">
        <v>1</v>
      </c>
    </row>
    <row r="6" spans="1:20" ht="18" customHeight="1" x14ac:dyDescent="0.4">
      <c r="A6" s="81">
        <v>5</v>
      </c>
      <c r="B6" s="85"/>
      <c r="C6" s="86"/>
      <c r="D6" s="87"/>
      <c r="E6" s="88"/>
      <c r="F6" s="89">
        <f t="shared" si="3"/>
        <v>0</v>
      </c>
      <c r="G6" s="84">
        <v>49</v>
      </c>
      <c r="H6" s="85"/>
      <c r="I6" s="86"/>
      <c r="J6" s="87"/>
      <c r="K6" s="88"/>
      <c r="L6" s="89">
        <f t="shared" si="4"/>
        <v>0</v>
      </c>
      <c r="N6" s="121">
        <f t="shared" si="0"/>
        <v>0</v>
      </c>
      <c r="O6" s="121">
        <f t="shared" si="1"/>
        <v>0</v>
      </c>
      <c r="P6" s="121">
        <f t="shared" si="2"/>
        <v>0</v>
      </c>
      <c r="Q6" s="121">
        <f t="shared" si="5"/>
        <v>0</v>
      </c>
      <c r="S6" s="122" t="s">
        <v>64</v>
      </c>
      <c r="T6" s="123">
        <v>0</v>
      </c>
    </row>
    <row r="7" spans="1:20" ht="18" customHeight="1" x14ac:dyDescent="0.4">
      <c r="A7" s="81">
        <v>6</v>
      </c>
      <c r="B7" s="91"/>
      <c r="C7" s="92"/>
      <c r="D7" s="93"/>
      <c r="E7" s="96"/>
      <c r="F7" s="95">
        <f t="shared" si="3"/>
        <v>0</v>
      </c>
      <c r="G7" s="84">
        <v>50</v>
      </c>
      <c r="H7" s="91"/>
      <c r="I7" s="92"/>
      <c r="J7" s="93"/>
      <c r="K7" s="96"/>
      <c r="L7" s="95">
        <f t="shared" si="4"/>
        <v>0</v>
      </c>
      <c r="N7" s="121">
        <f t="shared" si="0"/>
        <v>0</v>
      </c>
      <c r="O7" s="121">
        <f t="shared" si="1"/>
        <v>0</v>
      </c>
      <c r="P7" s="121">
        <f t="shared" si="2"/>
        <v>0</v>
      </c>
      <c r="Q7" s="121">
        <f t="shared" si="5"/>
        <v>0</v>
      </c>
      <c r="S7" s="122" t="s">
        <v>20</v>
      </c>
      <c r="T7" s="123">
        <v>4</v>
      </c>
    </row>
    <row r="8" spans="1:20" ht="18" customHeight="1" x14ac:dyDescent="0.4">
      <c r="A8" s="81">
        <v>7</v>
      </c>
      <c r="B8" s="85"/>
      <c r="C8" s="86"/>
      <c r="D8" s="87"/>
      <c r="E8" s="88"/>
      <c r="F8" s="89">
        <f t="shared" si="3"/>
        <v>0</v>
      </c>
      <c r="G8" s="84">
        <v>51</v>
      </c>
      <c r="H8" s="85"/>
      <c r="I8" s="86"/>
      <c r="J8" s="87"/>
      <c r="K8" s="88"/>
      <c r="L8" s="89">
        <f t="shared" si="4"/>
        <v>0</v>
      </c>
      <c r="N8" s="121">
        <f t="shared" si="0"/>
        <v>0</v>
      </c>
      <c r="O8" s="121">
        <f>C8*F8</f>
        <v>0</v>
      </c>
      <c r="P8" s="121">
        <f t="shared" si="2"/>
        <v>0</v>
      </c>
      <c r="Q8" s="121">
        <f t="shared" si="5"/>
        <v>0</v>
      </c>
      <c r="S8" s="122" t="s">
        <v>23</v>
      </c>
      <c r="T8" s="123">
        <v>3</v>
      </c>
    </row>
    <row r="9" spans="1:20" ht="18" customHeight="1" x14ac:dyDescent="0.4">
      <c r="A9" s="81">
        <v>8</v>
      </c>
      <c r="B9" s="91"/>
      <c r="C9" s="92"/>
      <c r="D9" s="93"/>
      <c r="E9" s="94"/>
      <c r="F9" s="95">
        <f t="shared" si="3"/>
        <v>0</v>
      </c>
      <c r="G9" s="84">
        <v>52</v>
      </c>
      <c r="H9" s="91"/>
      <c r="I9" s="92"/>
      <c r="J9" s="93"/>
      <c r="K9" s="94"/>
      <c r="L9" s="95">
        <f t="shared" si="4"/>
        <v>0</v>
      </c>
      <c r="N9" s="121">
        <f t="shared" si="0"/>
        <v>0</v>
      </c>
      <c r="O9" s="121">
        <f t="shared" ref="O9:O45" si="6">C9*F9</f>
        <v>0</v>
      </c>
      <c r="P9" s="121">
        <f t="shared" si="2"/>
        <v>0</v>
      </c>
      <c r="Q9" s="121">
        <f t="shared" si="5"/>
        <v>0</v>
      </c>
      <c r="S9" s="122" t="s">
        <v>26</v>
      </c>
      <c r="T9" s="123">
        <v>2</v>
      </c>
    </row>
    <row r="10" spans="1:20" ht="18" customHeight="1" x14ac:dyDescent="0.4">
      <c r="A10" s="81">
        <v>9</v>
      </c>
      <c r="B10" s="85"/>
      <c r="C10" s="86"/>
      <c r="D10" s="87"/>
      <c r="E10" s="88"/>
      <c r="F10" s="89">
        <f t="shared" si="3"/>
        <v>0</v>
      </c>
      <c r="G10" s="84">
        <v>53</v>
      </c>
      <c r="H10" s="85"/>
      <c r="I10" s="86"/>
      <c r="J10" s="87"/>
      <c r="K10" s="88"/>
      <c r="L10" s="89">
        <f t="shared" si="4"/>
        <v>0</v>
      </c>
      <c r="N10" s="121">
        <f t="shared" si="0"/>
        <v>0</v>
      </c>
      <c r="O10" s="121">
        <f t="shared" si="6"/>
        <v>0</v>
      </c>
      <c r="P10" s="121">
        <f t="shared" si="2"/>
        <v>0</v>
      </c>
      <c r="Q10" s="121">
        <f t="shared" si="5"/>
        <v>0</v>
      </c>
      <c r="S10" s="122" t="s">
        <v>29</v>
      </c>
      <c r="T10" s="123">
        <v>1</v>
      </c>
    </row>
    <row r="11" spans="1:20" ht="18" customHeight="1" x14ac:dyDescent="0.4">
      <c r="A11" s="81">
        <v>10</v>
      </c>
      <c r="B11" s="91"/>
      <c r="C11" s="92"/>
      <c r="D11" s="93"/>
      <c r="E11" s="94"/>
      <c r="F11" s="95">
        <f t="shared" si="3"/>
        <v>0</v>
      </c>
      <c r="G11" s="84">
        <v>54</v>
      </c>
      <c r="H11" s="91"/>
      <c r="I11" s="92"/>
      <c r="J11" s="93"/>
      <c r="K11" s="94"/>
      <c r="L11" s="95">
        <f t="shared" si="4"/>
        <v>0</v>
      </c>
      <c r="N11" s="121">
        <f t="shared" si="0"/>
        <v>0</v>
      </c>
      <c r="O11" s="121">
        <f t="shared" si="6"/>
        <v>0</v>
      </c>
      <c r="P11" s="121">
        <f t="shared" si="2"/>
        <v>0</v>
      </c>
      <c r="Q11" s="121">
        <f t="shared" si="5"/>
        <v>0</v>
      </c>
      <c r="S11" s="122" t="s">
        <v>156</v>
      </c>
      <c r="T11" s="123">
        <v>0</v>
      </c>
    </row>
    <row r="12" spans="1:20" ht="18" customHeight="1" x14ac:dyDescent="0.4">
      <c r="A12" s="81">
        <v>11</v>
      </c>
      <c r="B12" s="85"/>
      <c r="C12" s="86"/>
      <c r="D12" s="87"/>
      <c r="E12" s="88"/>
      <c r="F12" s="89">
        <f t="shared" si="3"/>
        <v>0</v>
      </c>
      <c r="G12" s="84">
        <v>55</v>
      </c>
      <c r="H12" s="85"/>
      <c r="I12" s="86"/>
      <c r="J12" s="87"/>
      <c r="K12" s="88"/>
      <c r="L12" s="89">
        <f t="shared" si="4"/>
        <v>0</v>
      </c>
      <c r="N12" s="121">
        <f t="shared" si="0"/>
        <v>0</v>
      </c>
      <c r="O12" s="121">
        <f t="shared" si="6"/>
        <v>0</v>
      </c>
      <c r="P12" s="121">
        <f t="shared" si="2"/>
        <v>0</v>
      </c>
      <c r="Q12" s="121">
        <f t="shared" si="5"/>
        <v>0</v>
      </c>
      <c r="S12" s="122" t="s">
        <v>189</v>
      </c>
      <c r="T12" s="123">
        <v>4</v>
      </c>
    </row>
    <row r="13" spans="1:20" ht="18" customHeight="1" x14ac:dyDescent="0.4">
      <c r="A13" s="81">
        <v>12</v>
      </c>
      <c r="B13" s="91"/>
      <c r="C13" s="93"/>
      <c r="D13" s="93"/>
      <c r="E13" s="93"/>
      <c r="F13" s="95">
        <f t="shared" si="3"/>
        <v>0</v>
      </c>
      <c r="G13" s="84">
        <v>56</v>
      </c>
      <c r="H13" s="91"/>
      <c r="I13" s="92"/>
      <c r="J13" s="93"/>
      <c r="K13" s="93"/>
      <c r="L13" s="95">
        <f t="shared" si="4"/>
        <v>0</v>
      </c>
      <c r="N13" s="121">
        <f t="shared" si="0"/>
        <v>0</v>
      </c>
      <c r="O13" s="121">
        <f t="shared" si="6"/>
        <v>0</v>
      </c>
      <c r="P13" s="121">
        <f t="shared" si="2"/>
        <v>0</v>
      </c>
      <c r="Q13" s="121">
        <f t="shared" si="5"/>
        <v>0</v>
      </c>
      <c r="S13" s="122" t="s">
        <v>157</v>
      </c>
      <c r="T13" s="123">
        <v>3</v>
      </c>
    </row>
    <row r="14" spans="1:20" ht="18" customHeight="1" x14ac:dyDescent="0.4">
      <c r="A14" s="81">
        <v>13</v>
      </c>
      <c r="B14" s="85"/>
      <c r="C14" s="90"/>
      <c r="D14" s="87"/>
      <c r="E14" s="87"/>
      <c r="F14" s="89">
        <f t="shared" si="3"/>
        <v>0</v>
      </c>
      <c r="G14" s="84">
        <v>57</v>
      </c>
      <c r="H14" s="85"/>
      <c r="I14" s="86"/>
      <c r="J14" s="87"/>
      <c r="K14" s="87"/>
      <c r="L14" s="89">
        <f t="shared" si="4"/>
        <v>0</v>
      </c>
      <c r="N14" s="121">
        <f t="shared" si="0"/>
        <v>0</v>
      </c>
      <c r="O14" s="121">
        <f t="shared" si="6"/>
        <v>0</v>
      </c>
      <c r="P14" s="121">
        <f t="shared" si="2"/>
        <v>0</v>
      </c>
      <c r="Q14" s="121">
        <f t="shared" si="5"/>
        <v>0</v>
      </c>
      <c r="S14" s="122" t="s">
        <v>158</v>
      </c>
      <c r="T14" s="123">
        <v>2</v>
      </c>
    </row>
    <row r="15" spans="1:20" ht="18" customHeight="1" x14ac:dyDescent="0.4">
      <c r="A15" s="81">
        <v>14</v>
      </c>
      <c r="B15" s="91"/>
      <c r="C15" s="93"/>
      <c r="D15" s="93"/>
      <c r="E15" s="93"/>
      <c r="F15" s="95">
        <f t="shared" si="3"/>
        <v>0</v>
      </c>
      <c r="G15" s="84">
        <v>58</v>
      </c>
      <c r="H15" s="91"/>
      <c r="I15" s="92"/>
      <c r="J15" s="93"/>
      <c r="K15" s="93"/>
      <c r="L15" s="95">
        <f t="shared" si="4"/>
        <v>0</v>
      </c>
      <c r="N15" s="121">
        <f t="shared" si="0"/>
        <v>0</v>
      </c>
      <c r="O15" s="121">
        <f t="shared" si="6"/>
        <v>0</v>
      </c>
      <c r="P15" s="121">
        <f t="shared" si="2"/>
        <v>0</v>
      </c>
      <c r="Q15" s="121">
        <f t="shared" si="5"/>
        <v>0</v>
      </c>
      <c r="S15" s="122" t="s">
        <v>159</v>
      </c>
      <c r="T15" s="123">
        <v>1</v>
      </c>
    </row>
    <row r="16" spans="1:20" ht="18" customHeight="1" x14ac:dyDescent="0.4">
      <c r="A16" s="81">
        <v>15</v>
      </c>
      <c r="B16" s="85"/>
      <c r="C16" s="90"/>
      <c r="D16" s="87"/>
      <c r="E16" s="87"/>
      <c r="F16" s="89">
        <f t="shared" si="3"/>
        <v>0</v>
      </c>
      <c r="G16" s="84">
        <v>59</v>
      </c>
      <c r="H16" s="85"/>
      <c r="I16" s="86"/>
      <c r="J16" s="87"/>
      <c r="K16" s="87"/>
      <c r="L16" s="89">
        <f t="shared" si="4"/>
        <v>0</v>
      </c>
      <c r="N16" s="121">
        <f t="shared" si="0"/>
        <v>0</v>
      </c>
      <c r="O16" s="121">
        <f t="shared" si="6"/>
        <v>0</v>
      </c>
      <c r="P16" s="121">
        <f t="shared" si="2"/>
        <v>0</v>
      </c>
      <c r="Q16" s="121">
        <f t="shared" si="5"/>
        <v>0</v>
      </c>
      <c r="S16" s="122" t="s">
        <v>160</v>
      </c>
      <c r="T16" s="123">
        <v>0</v>
      </c>
    </row>
    <row r="17" spans="1:17" ht="18" customHeight="1" x14ac:dyDescent="0.4">
      <c r="A17" s="81">
        <v>16</v>
      </c>
      <c r="B17" s="91"/>
      <c r="C17" s="93"/>
      <c r="D17" s="93"/>
      <c r="E17" s="93"/>
      <c r="F17" s="95">
        <f t="shared" si="3"/>
        <v>0</v>
      </c>
      <c r="G17" s="84">
        <v>60</v>
      </c>
      <c r="H17" s="91"/>
      <c r="I17" s="92"/>
      <c r="J17" s="93"/>
      <c r="K17" s="93"/>
      <c r="L17" s="95">
        <f t="shared" si="4"/>
        <v>0</v>
      </c>
      <c r="N17" s="121">
        <f t="shared" si="0"/>
        <v>0</v>
      </c>
      <c r="O17" s="121">
        <f t="shared" si="6"/>
        <v>0</v>
      </c>
      <c r="P17" s="121">
        <f t="shared" si="2"/>
        <v>0</v>
      </c>
      <c r="Q17" s="121">
        <f t="shared" si="5"/>
        <v>0</v>
      </c>
    </row>
    <row r="18" spans="1:17" ht="18" customHeight="1" x14ac:dyDescent="0.4">
      <c r="A18" s="81">
        <v>17</v>
      </c>
      <c r="B18" s="85"/>
      <c r="C18" s="90"/>
      <c r="D18" s="87"/>
      <c r="E18" s="87"/>
      <c r="F18" s="89">
        <f t="shared" si="3"/>
        <v>0</v>
      </c>
      <c r="G18" s="84">
        <v>61</v>
      </c>
      <c r="H18" s="85"/>
      <c r="I18" s="86"/>
      <c r="J18" s="87"/>
      <c r="K18" s="87"/>
      <c r="L18" s="89">
        <f t="shared" si="4"/>
        <v>0</v>
      </c>
      <c r="N18" s="121">
        <f t="shared" si="0"/>
        <v>0</v>
      </c>
      <c r="O18" s="121">
        <f t="shared" si="6"/>
        <v>0</v>
      </c>
      <c r="P18" s="121">
        <f t="shared" si="2"/>
        <v>0</v>
      </c>
      <c r="Q18" s="121">
        <f t="shared" si="5"/>
        <v>0</v>
      </c>
    </row>
    <row r="19" spans="1:17" ht="18" customHeight="1" x14ac:dyDescent="0.4">
      <c r="A19" s="81">
        <v>18</v>
      </c>
      <c r="B19" s="91"/>
      <c r="C19" s="93"/>
      <c r="D19" s="93"/>
      <c r="E19" s="93"/>
      <c r="F19" s="95">
        <f t="shared" si="3"/>
        <v>0</v>
      </c>
      <c r="G19" s="84">
        <v>62</v>
      </c>
      <c r="H19" s="91"/>
      <c r="I19" s="92"/>
      <c r="J19" s="93"/>
      <c r="K19" s="93"/>
      <c r="L19" s="95">
        <f t="shared" si="4"/>
        <v>0</v>
      </c>
      <c r="N19" s="121">
        <f t="shared" si="0"/>
        <v>0</v>
      </c>
      <c r="O19" s="121">
        <f t="shared" si="6"/>
        <v>0</v>
      </c>
      <c r="P19" s="121">
        <f t="shared" si="2"/>
        <v>0</v>
      </c>
      <c r="Q19" s="121">
        <f t="shared" si="5"/>
        <v>0</v>
      </c>
    </row>
    <row r="20" spans="1:17" ht="18" customHeight="1" x14ac:dyDescent="0.4">
      <c r="A20" s="81">
        <v>19</v>
      </c>
      <c r="B20" s="85"/>
      <c r="C20" s="90"/>
      <c r="D20" s="87"/>
      <c r="E20" s="87"/>
      <c r="F20" s="89">
        <f t="shared" si="3"/>
        <v>0</v>
      </c>
      <c r="G20" s="84">
        <v>63</v>
      </c>
      <c r="H20" s="85"/>
      <c r="I20" s="86"/>
      <c r="J20" s="87"/>
      <c r="K20" s="87"/>
      <c r="L20" s="89">
        <f t="shared" si="4"/>
        <v>0</v>
      </c>
      <c r="N20" s="121">
        <f t="shared" si="0"/>
        <v>0</v>
      </c>
      <c r="O20" s="121">
        <f t="shared" si="6"/>
        <v>0</v>
      </c>
      <c r="P20" s="121">
        <f t="shared" si="2"/>
        <v>0</v>
      </c>
      <c r="Q20" s="121">
        <f t="shared" si="5"/>
        <v>0</v>
      </c>
    </row>
    <row r="21" spans="1:17" ht="18" customHeight="1" x14ac:dyDescent="0.4">
      <c r="A21" s="81">
        <v>20</v>
      </c>
      <c r="B21" s="91"/>
      <c r="C21" s="93"/>
      <c r="D21" s="93"/>
      <c r="E21" s="93"/>
      <c r="F21" s="95">
        <f t="shared" si="3"/>
        <v>0</v>
      </c>
      <c r="G21" s="84">
        <v>64</v>
      </c>
      <c r="H21" s="91"/>
      <c r="I21" s="92"/>
      <c r="J21" s="93"/>
      <c r="K21" s="93"/>
      <c r="L21" s="95">
        <f t="shared" si="4"/>
        <v>0</v>
      </c>
      <c r="N21" s="121">
        <f t="shared" si="0"/>
        <v>0</v>
      </c>
      <c r="O21" s="121">
        <f t="shared" si="6"/>
        <v>0</v>
      </c>
      <c r="P21" s="121">
        <f t="shared" si="2"/>
        <v>0</v>
      </c>
      <c r="Q21" s="121">
        <f t="shared" si="5"/>
        <v>0</v>
      </c>
    </row>
    <row r="22" spans="1:17" ht="18" customHeight="1" x14ac:dyDescent="0.4">
      <c r="A22" s="81">
        <v>21</v>
      </c>
      <c r="B22" s="85"/>
      <c r="C22" s="90"/>
      <c r="D22" s="87"/>
      <c r="E22" s="87"/>
      <c r="F22" s="89">
        <f t="shared" si="3"/>
        <v>0</v>
      </c>
      <c r="G22" s="84">
        <v>65</v>
      </c>
      <c r="H22" s="85"/>
      <c r="I22" s="86"/>
      <c r="J22" s="87"/>
      <c r="K22" s="87"/>
      <c r="L22" s="89">
        <f t="shared" si="4"/>
        <v>0</v>
      </c>
      <c r="N22" s="121">
        <f t="shared" si="0"/>
        <v>0</v>
      </c>
      <c r="O22" s="121">
        <f t="shared" si="6"/>
        <v>0</v>
      </c>
      <c r="P22" s="121">
        <f t="shared" si="2"/>
        <v>0</v>
      </c>
      <c r="Q22" s="121">
        <f t="shared" si="5"/>
        <v>0</v>
      </c>
    </row>
    <row r="23" spans="1:17" ht="18" customHeight="1" x14ac:dyDescent="0.4">
      <c r="A23" s="81">
        <v>22</v>
      </c>
      <c r="B23" s="91"/>
      <c r="C23" s="93"/>
      <c r="D23" s="93"/>
      <c r="E23" s="93"/>
      <c r="F23" s="95">
        <f t="shared" si="3"/>
        <v>0</v>
      </c>
      <c r="G23" s="84">
        <v>66</v>
      </c>
      <c r="H23" s="91"/>
      <c r="I23" s="92"/>
      <c r="J23" s="93"/>
      <c r="K23" s="93"/>
      <c r="L23" s="95">
        <f t="shared" si="4"/>
        <v>0</v>
      </c>
      <c r="N23" s="121">
        <f t="shared" si="0"/>
        <v>0</v>
      </c>
      <c r="O23" s="121">
        <f t="shared" si="6"/>
        <v>0</v>
      </c>
      <c r="P23" s="121">
        <f t="shared" si="2"/>
        <v>0</v>
      </c>
      <c r="Q23" s="121">
        <f t="shared" si="5"/>
        <v>0</v>
      </c>
    </row>
    <row r="24" spans="1:17" ht="18" customHeight="1" x14ac:dyDescent="0.4">
      <c r="A24" s="81">
        <v>23</v>
      </c>
      <c r="B24" s="85"/>
      <c r="C24" s="90"/>
      <c r="D24" s="87"/>
      <c r="E24" s="87"/>
      <c r="F24" s="89">
        <f t="shared" si="3"/>
        <v>0</v>
      </c>
      <c r="G24" s="84">
        <v>67</v>
      </c>
      <c r="H24" s="85"/>
      <c r="I24" s="86"/>
      <c r="J24" s="87"/>
      <c r="K24" s="87"/>
      <c r="L24" s="89">
        <f t="shared" si="4"/>
        <v>0</v>
      </c>
      <c r="N24" s="121">
        <f t="shared" si="0"/>
        <v>0</v>
      </c>
      <c r="O24" s="121">
        <f t="shared" si="6"/>
        <v>0</v>
      </c>
      <c r="P24" s="121">
        <f t="shared" si="2"/>
        <v>0</v>
      </c>
      <c r="Q24" s="121">
        <f t="shared" si="5"/>
        <v>0</v>
      </c>
    </row>
    <row r="25" spans="1:17" ht="18" customHeight="1" x14ac:dyDescent="0.4">
      <c r="A25" s="81">
        <v>24</v>
      </c>
      <c r="B25" s="91"/>
      <c r="C25" s="93"/>
      <c r="D25" s="93"/>
      <c r="E25" s="93"/>
      <c r="F25" s="95">
        <f t="shared" si="3"/>
        <v>0</v>
      </c>
      <c r="G25" s="84">
        <v>68</v>
      </c>
      <c r="H25" s="91"/>
      <c r="I25" s="92"/>
      <c r="J25" s="93"/>
      <c r="K25" s="93"/>
      <c r="L25" s="95">
        <f t="shared" si="4"/>
        <v>0</v>
      </c>
      <c r="N25" s="121">
        <f t="shared" si="0"/>
        <v>0</v>
      </c>
      <c r="O25" s="121">
        <f t="shared" si="6"/>
        <v>0</v>
      </c>
      <c r="P25" s="121">
        <f t="shared" si="2"/>
        <v>0</v>
      </c>
      <c r="Q25" s="121">
        <f t="shared" si="5"/>
        <v>0</v>
      </c>
    </row>
    <row r="26" spans="1:17" ht="18" customHeight="1" x14ac:dyDescent="0.4">
      <c r="A26" s="81">
        <v>25</v>
      </c>
      <c r="B26" s="85"/>
      <c r="C26" s="90"/>
      <c r="D26" s="87"/>
      <c r="E26" s="87"/>
      <c r="F26" s="89">
        <f t="shared" si="3"/>
        <v>0</v>
      </c>
      <c r="G26" s="84">
        <v>69</v>
      </c>
      <c r="H26" s="85"/>
      <c r="I26" s="86"/>
      <c r="J26" s="87"/>
      <c r="K26" s="87"/>
      <c r="L26" s="89">
        <f t="shared" si="4"/>
        <v>0</v>
      </c>
      <c r="N26" s="121">
        <f t="shared" si="0"/>
        <v>0</v>
      </c>
      <c r="O26" s="121">
        <f t="shared" si="6"/>
        <v>0</v>
      </c>
      <c r="P26" s="121">
        <f t="shared" si="2"/>
        <v>0</v>
      </c>
      <c r="Q26" s="121">
        <f t="shared" si="5"/>
        <v>0</v>
      </c>
    </row>
    <row r="27" spans="1:17" ht="18" customHeight="1" x14ac:dyDescent="0.4">
      <c r="A27" s="81">
        <v>26</v>
      </c>
      <c r="B27" s="91"/>
      <c r="C27" s="93"/>
      <c r="D27" s="93"/>
      <c r="E27" s="93"/>
      <c r="F27" s="95">
        <f t="shared" si="3"/>
        <v>0</v>
      </c>
      <c r="G27" s="84">
        <v>70</v>
      </c>
      <c r="H27" s="91"/>
      <c r="I27" s="92"/>
      <c r="J27" s="93"/>
      <c r="K27" s="93"/>
      <c r="L27" s="95">
        <f t="shared" si="4"/>
        <v>0</v>
      </c>
      <c r="N27" s="121">
        <f t="shared" si="0"/>
        <v>0</v>
      </c>
      <c r="O27" s="121">
        <f t="shared" si="6"/>
        <v>0</v>
      </c>
      <c r="P27" s="121">
        <f t="shared" si="2"/>
        <v>0</v>
      </c>
      <c r="Q27" s="121">
        <f t="shared" si="5"/>
        <v>0</v>
      </c>
    </row>
    <row r="28" spans="1:17" ht="18" customHeight="1" x14ac:dyDescent="0.4">
      <c r="A28" s="81">
        <v>27</v>
      </c>
      <c r="B28" s="85"/>
      <c r="C28" s="90"/>
      <c r="D28" s="87"/>
      <c r="E28" s="87"/>
      <c r="F28" s="89">
        <f t="shared" si="3"/>
        <v>0</v>
      </c>
      <c r="G28" s="84">
        <v>71</v>
      </c>
      <c r="H28" s="85"/>
      <c r="I28" s="86"/>
      <c r="J28" s="87"/>
      <c r="K28" s="87"/>
      <c r="L28" s="89">
        <f t="shared" si="4"/>
        <v>0</v>
      </c>
      <c r="N28" s="121">
        <f t="shared" si="0"/>
        <v>0</v>
      </c>
      <c r="O28" s="121">
        <f t="shared" si="6"/>
        <v>0</v>
      </c>
      <c r="P28" s="121">
        <f t="shared" si="2"/>
        <v>0</v>
      </c>
      <c r="Q28" s="121">
        <f t="shared" si="5"/>
        <v>0</v>
      </c>
    </row>
    <row r="29" spans="1:17" ht="18" customHeight="1" x14ac:dyDescent="0.4">
      <c r="A29" s="81">
        <v>28</v>
      </c>
      <c r="B29" s="91"/>
      <c r="C29" s="93"/>
      <c r="D29" s="93"/>
      <c r="E29" s="93"/>
      <c r="F29" s="95">
        <f t="shared" si="3"/>
        <v>0</v>
      </c>
      <c r="G29" s="84">
        <v>72</v>
      </c>
      <c r="H29" s="91"/>
      <c r="I29" s="92"/>
      <c r="J29" s="93"/>
      <c r="K29" s="93"/>
      <c r="L29" s="95">
        <f t="shared" si="4"/>
        <v>0</v>
      </c>
      <c r="N29" s="121">
        <f t="shared" si="0"/>
        <v>0</v>
      </c>
      <c r="O29" s="121">
        <f t="shared" si="6"/>
        <v>0</v>
      </c>
      <c r="P29" s="121">
        <f t="shared" si="2"/>
        <v>0</v>
      </c>
      <c r="Q29" s="121">
        <f t="shared" si="5"/>
        <v>0</v>
      </c>
    </row>
    <row r="30" spans="1:17" ht="18" customHeight="1" x14ac:dyDescent="0.4">
      <c r="A30" s="81">
        <v>29</v>
      </c>
      <c r="B30" s="85"/>
      <c r="C30" s="90"/>
      <c r="D30" s="87"/>
      <c r="E30" s="87"/>
      <c r="F30" s="89">
        <f t="shared" si="3"/>
        <v>0</v>
      </c>
      <c r="G30" s="84">
        <v>73</v>
      </c>
      <c r="H30" s="85"/>
      <c r="I30" s="86"/>
      <c r="J30" s="87"/>
      <c r="K30" s="87"/>
      <c r="L30" s="89">
        <f t="shared" si="4"/>
        <v>0</v>
      </c>
      <c r="N30" s="121">
        <f t="shared" si="0"/>
        <v>0</v>
      </c>
      <c r="O30" s="121">
        <f t="shared" si="6"/>
        <v>0</v>
      </c>
      <c r="P30" s="121">
        <f t="shared" si="2"/>
        <v>0</v>
      </c>
      <c r="Q30" s="121">
        <f t="shared" si="5"/>
        <v>0</v>
      </c>
    </row>
    <row r="31" spans="1:17" ht="18" customHeight="1" x14ac:dyDescent="0.4">
      <c r="A31" s="81">
        <v>30</v>
      </c>
      <c r="B31" s="91"/>
      <c r="C31" s="93"/>
      <c r="D31" s="93"/>
      <c r="E31" s="93"/>
      <c r="F31" s="95">
        <f t="shared" si="3"/>
        <v>0</v>
      </c>
      <c r="G31" s="84">
        <v>74</v>
      </c>
      <c r="H31" s="91"/>
      <c r="I31" s="92"/>
      <c r="J31" s="93"/>
      <c r="K31" s="93"/>
      <c r="L31" s="95">
        <f t="shared" si="4"/>
        <v>0</v>
      </c>
      <c r="N31" s="121">
        <f t="shared" si="0"/>
        <v>0</v>
      </c>
      <c r="O31" s="121">
        <f t="shared" si="6"/>
        <v>0</v>
      </c>
      <c r="P31" s="121">
        <f t="shared" si="2"/>
        <v>0</v>
      </c>
      <c r="Q31" s="121">
        <f t="shared" si="5"/>
        <v>0</v>
      </c>
    </row>
    <row r="32" spans="1:17" ht="18" customHeight="1" x14ac:dyDescent="0.4">
      <c r="A32" s="81">
        <v>31</v>
      </c>
      <c r="B32" s="85"/>
      <c r="C32" s="90"/>
      <c r="D32" s="87"/>
      <c r="E32" s="87"/>
      <c r="F32" s="89">
        <f t="shared" si="3"/>
        <v>0</v>
      </c>
      <c r="G32" s="84">
        <v>75</v>
      </c>
      <c r="H32" s="85"/>
      <c r="I32" s="86"/>
      <c r="J32" s="87"/>
      <c r="K32" s="87"/>
      <c r="L32" s="89">
        <f t="shared" si="4"/>
        <v>0</v>
      </c>
      <c r="N32" s="121">
        <f t="shared" si="0"/>
        <v>0</v>
      </c>
      <c r="O32" s="121">
        <f t="shared" si="6"/>
        <v>0</v>
      </c>
      <c r="P32" s="121">
        <f t="shared" si="2"/>
        <v>0</v>
      </c>
      <c r="Q32" s="121">
        <f t="shared" si="5"/>
        <v>0</v>
      </c>
    </row>
    <row r="33" spans="1:17" ht="18" customHeight="1" x14ac:dyDescent="0.4">
      <c r="A33" s="81">
        <v>32</v>
      </c>
      <c r="B33" s="91"/>
      <c r="C33" s="93"/>
      <c r="D33" s="93"/>
      <c r="E33" s="93"/>
      <c r="F33" s="95">
        <f t="shared" si="3"/>
        <v>0</v>
      </c>
      <c r="G33" s="84">
        <v>76</v>
      </c>
      <c r="H33" s="91"/>
      <c r="I33" s="92"/>
      <c r="J33" s="93"/>
      <c r="K33" s="93"/>
      <c r="L33" s="95">
        <f t="shared" si="4"/>
        <v>0</v>
      </c>
      <c r="N33" s="121">
        <f t="shared" si="0"/>
        <v>0</v>
      </c>
      <c r="O33" s="121">
        <f t="shared" si="6"/>
        <v>0</v>
      </c>
      <c r="P33" s="121">
        <f t="shared" si="2"/>
        <v>0</v>
      </c>
      <c r="Q33" s="121">
        <f t="shared" si="5"/>
        <v>0</v>
      </c>
    </row>
    <row r="34" spans="1:17" ht="18" customHeight="1" x14ac:dyDescent="0.4">
      <c r="A34" s="81">
        <v>33</v>
      </c>
      <c r="B34" s="85"/>
      <c r="C34" s="90"/>
      <c r="D34" s="87"/>
      <c r="E34" s="87"/>
      <c r="F34" s="89">
        <f t="shared" si="3"/>
        <v>0</v>
      </c>
      <c r="G34" s="84">
        <v>77</v>
      </c>
      <c r="H34" s="85"/>
      <c r="I34" s="86"/>
      <c r="J34" s="87"/>
      <c r="K34" s="87"/>
      <c r="L34" s="89">
        <f t="shared" si="4"/>
        <v>0</v>
      </c>
      <c r="N34" s="121">
        <f t="shared" si="0"/>
        <v>0</v>
      </c>
      <c r="O34" s="121">
        <f t="shared" si="6"/>
        <v>0</v>
      </c>
      <c r="P34" s="121">
        <f t="shared" si="2"/>
        <v>0</v>
      </c>
      <c r="Q34" s="121">
        <f t="shared" si="5"/>
        <v>0</v>
      </c>
    </row>
    <row r="35" spans="1:17" ht="18" customHeight="1" x14ac:dyDescent="0.4">
      <c r="A35" s="81">
        <v>34</v>
      </c>
      <c r="B35" s="91"/>
      <c r="C35" s="93"/>
      <c r="D35" s="93"/>
      <c r="E35" s="93"/>
      <c r="F35" s="95">
        <f t="shared" si="3"/>
        <v>0</v>
      </c>
      <c r="G35" s="84">
        <v>78</v>
      </c>
      <c r="H35" s="91"/>
      <c r="I35" s="92"/>
      <c r="J35" s="93"/>
      <c r="K35" s="93"/>
      <c r="L35" s="95">
        <f t="shared" si="4"/>
        <v>0</v>
      </c>
      <c r="N35" s="121">
        <f t="shared" si="0"/>
        <v>0</v>
      </c>
      <c r="O35" s="121">
        <f t="shared" si="6"/>
        <v>0</v>
      </c>
      <c r="P35" s="121">
        <f t="shared" si="2"/>
        <v>0</v>
      </c>
      <c r="Q35" s="121">
        <f t="shared" si="5"/>
        <v>0</v>
      </c>
    </row>
    <row r="36" spans="1:17" ht="18" customHeight="1" x14ac:dyDescent="0.4">
      <c r="A36" s="81">
        <v>35</v>
      </c>
      <c r="B36" s="85"/>
      <c r="C36" s="90"/>
      <c r="D36" s="87"/>
      <c r="E36" s="87"/>
      <c r="F36" s="89">
        <f t="shared" si="3"/>
        <v>0</v>
      </c>
      <c r="G36" s="84">
        <v>79</v>
      </c>
      <c r="H36" s="85"/>
      <c r="I36" s="86"/>
      <c r="J36" s="87"/>
      <c r="K36" s="87"/>
      <c r="L36" s="89">
        <f t="shared" si="4"/>
        <v>0</v>
      </c>
      <c r="N36" s="121">
        <f t="shared" si="0"/>
        <v>0</v>
      </c>
      <c r="O36" s="121">
        <f t="shared" si="6"/>
        <v>0</v>
      </c>
      <c r="P36" s="121">
        <f t="shared" si="2"/>
        <v>0</v>
      </c>
      <c r="Q36" s="121">
        <f t="shared" si="5"/>
        <v>0</v>
      </c>
    </row>
    <row r="37" spans="1:17" ht="18" customHeight="1" x14ac:dyDescent="0.4">
      <c r="A37" s="81">
        <v>36</v>
      </c>
      <c r="B37" s="91"/>
      <c r="C37" s="93"/>
      <c r="D37" s="93"/>
      <c r="E37" s="93"/>
      <c r="F37" s="95">
        <f t="shared" si="3"/>
        <v>0</v>
      </c>
      <c r="G37" s="84">
        <v>80</v>
      </c>
      <c r="H37" s="91"/>
      <c r="I37" s="92"/>
      <c r="J37" s="93"/>
      <c r="K37" s="93"/>
      <c r="L37" s="95">
        <f t="shared" si="4"/>
        <v>0</v>
      </c>
      <c r="N37" s="121">
        <f t="shared" si="0"/>
        <v>0</v>
      </c>
      <c r="O37" s="121">
        <f t="shared" si="6"/>
        <v>0</v>
      </c>
      <c r="P37" s="121">
        <f t="shared" si="2"/>
        <v>0</v>
      </c>
      <c r="Q37" s="121">
        <f t="shared" si="5"/>
        <v>0</v>
      </c>
    </row>
    <row r="38" spans="1:17" ht="18" customHeight="1" x14ac:dyDescent="0.4">
      <c r="A38" s="81">
        <v>37</v>
      </c>
      <c r="B38" s="85"/>
      <c r="C38" s="90"/>
      <c r="D38" s="87"/>
      <c r="E38" s="87"/>
      <c r="F38" s="89">
        <f t="shared" si="3"/>
        <v>0</v>
      </c>
      <c r="G38" s="84">
        <v>81</v>
      </c>
      <c r="H38" s="85"/>
      <c r="I38" s="86"/>
      <c r="J38" s="87"/>
      <c r="K38" s="87"/>
      <c r="L38" s="89">
        <f t="shared" si="4"/>
        <v>0</v>
      </c>
      <c r="N38" s="121">
        <f t="shared" si="0"/>
        <v>0</v>
      </c>
      <c r="O38" s="121">
        <f t="shared" si="6"/>
        <v>0</v>
      </c>
      <c r="P38" s="121">
        <f t="shared" si="2"/>
        <v>0</v>
      </c>
      <c r="Q38" s="121">
        <f t="shared" si="5"/>
        <v>0</v>
      </c>
    </row>
    <row r="39" spans="1:17" ht="18" customHeight="1" x14ac:dyDescent="0.4">
      <c r="A39" s="81">
        <v>38</v>
      </c>
      <c r="B39" s="91"/>
      <c r="C39" s="93"/>
      <c r="D39" s="93"/>
      <c r="E39" s="93"/>
      <c r="F39" s="95">
        <f t="shared" si="3"/>
        <v>0</v>
      </c>
      <c r="G39" s="84">
        <v>82</v>
      </c>
      <c r="H39" s="91"/>
      <c r="I39" s="92"/>
      <c r="J39" s="93"/>
      <c r="K39" s="93"/>
      <c r="L39" s="95">
        <f t="shared" si="4"/>
        <v>0</v>
      </c>
      <c r="N39" s="121">
        <f t="shared" si="0"/>
        <v>0</v>
      </c>
      <c r="O39" s="121">
        <f t="shared" si="6"/>
        <v>0</v>
      </c>
      <c r="P39" s="121">
        <f t="shared" si="2"/>
        <v>0</v>
      </c>
      <c r="Q39" s="121">
        <f t="shared" si="5"/>
        <v>0</v>
      </c>
    </row>
    <row r="40" spans="1:17" ht="18" customHeight="1" x14ac:dyDescent="0.4">
      <c r="A40" s="81">
        <v>39</v>
      </c>
      <c r="B40" s="85"/>
      <c r="C40" s="90"/>
      <c r="D40" s="87"/>
      <c r="E40" s="87"/>
      <c r="F40" s="89">
        <f t="shared" si="3"/>
        <v>0</v>
      </c>
      <c r="G40" s="84">
        <v>83</v>
      </c>
      <c r="H40" s="85"/>
      <c r="I40" s="86"/>
      <c r="J40" s="87"/>
      <c r="K40" s="87"/>
      <c r="L40" s="89">
        <f t="shared" si="4"/>
        <v>0</v>
      </c>
      <c r="N40" s="121">
        <f t="shared" si="0"/>
        <v>0</v>
      </c>
      <c r="O40" s="121">
        <f t="shared" si="6"/>
        <v>0</v>
      </c>
      <c r="P40" s="121">
        <f t="shared" si="2"/>
        <v>0</v>
      </c>
      <c r="Q40" s="121">
        <f t="shared" si="5"/>
        <v>0</v>
      </c>
    </row>
    <row r="41" spans="1:17" ht="18" customHeight="1" x14ac:dyDescent="0.4">
      <c r="A41" s="81">
        <v>40</v>
      </c>
      <c r="B41" s="91"/>
      <c r="C41" s="93"/>
      <c r="D41" s="93"/>
      <c r="E41" s="93"/>
      <c r="F41" s="95">
        <f t="shared" si="3"/>
        <v>0</v>
      </c>
      <c r="G41" s="84">
        <v>84</v>
      </c>
      <c r="H41" s="91"/>
      <c r="I41" s="92"/>
      <c r="J41" s="93"/>
      <c r="K41" s="93"/>
      <c r="L41" s="95">
        <f t="shared" si="4"/>
        <v>0</v>
      </c>
      <c r="N41" s="121">
        <f t="shared" si="0"/>
        <v>0</v>
      </c>
      <c r="O41" s="121">
        <f t="shared" si="6"/>
        <v>0</v>
      </c>
      <c r="P41" s="121">
        <f t="shared" si="2"/>
        <v>0</v>
      </c>
      <c r="Q41" s="121">
        <f t="shared" si="5"/>
        <v>0</v>
      </c>
    </row>
    <row r="42" spans="1:17" ht="18" customHeight="1" x14ac:dyDescent="0.4">
      <c r="A42" s="81">
        <v>41</v>
      </c>
      <c r="B42" s="85"/>
      <c r="C42" s="90"/>
      <c r="D42" s="87"/>
      <c r="E42" s="87"/>
      <c r="F42" s="89">
        <f t="shared" si="3"/>
        <v>0</v>
      </c>
      <c r="G42" s="84">
        <v>85</v>
      </c>
      <c r="H42" s="85"/>
      <c r="I42" s="86"/>
      <c r="J42" s="87"/>
      <c r="K42" s="87"/>
      <c r="L42" s="89">
        <f t="shared" si="4"/>
        <v>0</v>
      </c>
      <c r="N42" s="121">
        <f t="shared" si="0"/>
        <v>0</v>
      </c>
      <c r="O42" s="121">
        <f t="shared" si="6"/>
        <v>0</v>
      </c>
      <c r="P42" s="121">
        <f t="shared" si="2"/>
        <v>0</v>
      </c>
      <c r="Q42" s="121">
        <f t="shared" si="5"/>
        <v>0</v>
      </c>
    </row>
    <row r="43" spans="1:17" ht="18" customHeight="1" x14ac:dyDescent="0.4">
      <c r="A43" s="81">
        <v>42</v>
      </c>
      <c r="B43" s="91"/>
      <c r="C43" s="93"/>
      <c r="D43" s="93"/>
      <c r="E43" s="93"/>
      <c r="F43" s="95">
        <f t="shared" si="3"/>
        <v>0</v>
      </c>
      <c r="G43" s="84">
        <v>86</v>
      </c>
      <c r="H43" s="91"/>
      <c r="I43" s="92"/>
      <c r="J43" s="93"/>
      <c r="K43" s="93"/>
      <c r="L43" s="95">
        <f t="shared" si="4"/>
        <v>0</v>
      </c>
      <c r="N43" s="121">
        <f t="shared" si="0"/>
        <v>0</v>
      </c>
      <c r="O43" s="121">
        <f t="shared" si="6"/>
        <v>0</v>
      </c>
      <c r="P43" s="121">
        <f t="shared" si="2"/>
        <v>0</v>
      </c>
      <c r="Q43" s="121">
        <f t="shared" si="5"/>
        <v>0</v>
      </c>
    </row>
    <row r="44" spans="1:17" ht="18" customHeight="1" x14ac:dyDescent="0.4">
      <c r="A44" s="81">
        <v>43</v>
      </c>
      <c r="B44" s="85"/>
      <c r="C44" s="90"/>
      <c r="D44" s="87"/>
      <c r="E44" s="87"/>
      <c r="F44" s="89">
        <f t="shared" si="3"/>
        <v>0</v>
      </c>
      <c r="G44" s="84">
        <v>87</v>
      </c>
      <c r="H44" s="85"/>
      <c r="I44" s="86"/>
      <c r="J44" s="87"/>
      <c r="K44" s="87"/>
      <c r="L44" s="89">
        <f t="shared" si="4"/>
        <v>0</v>
      </c>
      <c r="N44" s="121">
        <f t="shared" si="0"/>
        <v>0</v>
      </c>
      <c r="O44" s="121">
        <f t="shared" si="6"/>
        <v>0</v>
      </c>
      <c r="P44" s="121">
        <f t="shared" si="2"/>
        <v>0</v>
      </c>
      <c r="Q44" s="121">
        <f t="shared" si="5"/>
        <v>0</v>
      </c>
    </row>
    <row r="45" spans="1:17" ht="18" customHeight="1" x14ac:dyDescent="0.4">
      <c r="A45" s="81">
        <v>44</v>
      </c>
      <c r="B45" s="91"/>
      <c r="C45" s="93"/>
      <c r="D45" s="93"/>
      <c r="E45" s="93"/>
      <c r="F45" s="95">
        <f>_xlfn.IFNA(VLOOKUP(D45,$S$1:$T$16,2,0),0)</f>
        <v>0</v>
      </c>
      <c r="G45" s="84">
        <v>88</v>
      </c>
      <c r="H45" s="91"/>
      <c r="I45" s="92"/>
      <c r="J45" s="93"/>
      <c r="K45" s="93"/>
      <c r="L45" s="95">
        <f>_xlfn.IFNA(VLOOKUP(J45,$S$1:$T$16,2,0),0)</f>
        <v>0</v>
      </c>
      <c r="N45" s="121">
        <f t="shared" si="0"/>
        <v>0</v>
      </c>
      <c r="O45" s="121">
        <f t="shared" si="6"/>
        <v>0</v>
      </c>
      <c r="P45" s="121">
        <f t="shared" si="2"/>
        <v>0</v>
      </c>
      <c r="Q45" s="121">
        <f t="shared" si="5"/>
        <v>0</v>
      </c>
    </row>
    <row r="46" spans="1:17" ht="18" customHeight="1" x14ac:dyDescent="0.4">
      <c r="A46" s="97"/>
      <c r="B46" s="98"/>
      <c r="C46" s="19"/>
      <c r="D46" s="19"/>
      <c r="E46" s="19"/>
      <c r="F46" s="19"/>
      <c r="G46" s="97"/>
      <c r="H46" s="98"/>
      <c r="I46" s="19"/>
      <c r="J46" s="19"/>
      <c r="K46" s="19"/>
      <c r="L46" s="19"/>
    </row>
    <row r="47" spans="1:17" ht="18" customHeight="1" x14ac:dyDescent="0.4">
      <c r="A47" s="81"/>
      <c r="B47" s="98" t="s">
        <v>161</v>
      </c>
      <c r="C47" s="99"/>
      <c r="D47" s="100"/>
      <c r="E47" s="101" t="s">
        <v>162</v>
      </c>
      <c r="F47" s="156"/>
      <c r="G47" s="156"/>
      <c r="H47" s="156"/>
      <c r="I47" s="156"/>
      <c r="J47" s="156"/>
      <c r="K47" s="156"/>
      <c r="L47" s="156"/>
    </row>
    <row r="48" spans="1:17" ht="18" customHeight="1" x14ac:dyDescent="0.4">
      <c r="A48" s="81"/>
      <c r="B48" s="118" t="s">
        <v>208</v>
      </c>
      <c r="C48" s="99"/>
      <c r="D48" s="100"/>
      <c r="E48" s="157" t="s">
        <v>163</v>
      </c>
      <c r="F48" s="156"/>
      <c r="G48" s="156"/>
      <c r="H48" s="156"/>
      <c r="I48" s="156"/>
      <c r="J48" s="156"/>
      <c r="K48" s="156"/>
      <c r="L48" s="156"/>
    </row>
    <row r="49" spans="1:17" ht="18" customHeight="1" x14ac:dyDescent="0.4">
      <c r="A49" s="81"/>
      <c r="B49" s="3"/>
      <c r="C49" s="99"/>
      <c r="D49" s="100"/>
      <c r="E49" s="157"/>
      <c r="F49" s="156"/>
      <c r="G49" s="156"/>
      <c r="H49" s="156"/>
      <c r="I49" s="156"/>
      <c r="J49" s="156"/>
      <c r="K49" s="156"/>
      <c r="L49" s="156"/>
    </row>
    <row r="50" spans="1:17" ht="18" customHeight="1" x14ac:dyDescent="0.4">
      <c r="A50" s="81"/>
      <c r="B50" s="160"/>
      <c r="C50" s="160"/>
      <c r="D50" s="160"/>
      <c r="E50" s="157"/>
      <c r="F50" s="156"/>
      <c r="G50" s="156"/>
      <c r="H50" s="156"/>
      <c r="I50" s="156"/>
      <c r="J50" s="156"/>
      <c r="K50" s="156"/>
      <c r="L50" s="156"/>
    </row>
    <row r="51" spans="1:17" ht="18" customHeight="1" x14ac:dyDescent="0.4">
      <c r="A51" s="81"/>
      <c r="B51" s="3"/>
      <c r="C51" s="3"/>
      <c r="D51" s="3"/>
      <c r="E51" s="3"/>
      <c r="F51" s="3"/>
      <c r="G51" s="3"/>
      <c r="H51" s="3"/>
      <c r="I51" s="3"/>
      <c r="J51" s="3"/>
      <c r="K51" s="3"/>
      <c r="L51" s="100"/>
    </row>
    <row r="52" spans="1:17" ht="18" customHeight="1" x14ac:dyDescent="0.4">
      <c r="A52" s="102"/>
      <c r="B52" s="103" t="s">
        <v>164</v>
      </c>
      <c r="C52" s="104">
        <f>SUM(O52:Q52)</f>
        <v>0</v>
      </c>
      <c r="D52" s="132" t="s">
        <v>165</v>
      </c>
      <c r="E52" s="133">
        <f>SUM(G52,H52)</f>
        <v>0</v>
      </c>
      <c r="F52" s="132" t="s">
        <v>166</v>
      </c>
      <c r="G52" s="133">
        <f>SUM(N54:N97,N2:N45)</f>
        <v>0</v>
      </c>
      <c r="H52" s="134">
        <f>SUM(P54:P97,P2:P45)</f>
        <v>0</v>
      </c>
      <c r="I52" s="161" t="s">
        <v>167</v>
      </c>
      <c r="J52" s="161"/>
      <c r="K52" s="162">
        <f>IFERROR(ROUNDDOWN(C52/E52,4),0)</f>
        <v>0</v>
      </c>
      <c r="L52" s="162"/>
      <c r="M52" s="125" t="s">
        <v>170</v>
      </c>
      <c r="N52" s="124"/>
      <c r="O52" s="124">
        <f>SUM(O2:O45,O54:O97)</f>
        <v>0</v>
      </c>
      <c r="P52" s="124"/>
      <c r="Q52" s="124">
        <f>SUM(Q2:Q45,Q54:Q97)</f>
        <v>0</v>
      </c>
    </row>
    <row r="53" spans="1:17" ht="18" customHeight="1" x14ac:dyDescent="0.4">
      <c r="A53" s="81"/>
      <c r="B53" s="82" t="s">
        <v>151</v>
      </c>
      <c r="C53" s="82" t="s">
        <v>152</v>
      </c>
      <c r="D53" s="82" t="s">
        <v>13</v>
      </c>
      <c r="E53" s="82" t="s">
        <v>43</v>
      </c>
      <c r="F53" s="83" t="s">
        <v>153</v>
      </c>
      <c r="G53" s="81"/>
      <c r="H53" s="82" t="s">
        <v>151</v>
      </c>
      <c r="I53" s="82" t="s">
        <v>152</v>
      </c>
      <c r="J53" s="82" t="s">
        <v>13</v>
      </c>
      <c r="K53" s="82" t="s">
        <v>43</v>
      </c>
      <c r="L53" s="83" t="s">
        <v>153</v>
      </c>
      <c r="N53" s="119" t="s">
        <v>168</v>
      </c>
      <c r="O53" s="119" t="s">
        <v>169</v>
      </c>
      <c r="P53" s="119" t="s">
        <v>168</v>
      </c>
      <c r="Q53" s="119" t="s">
        <v>169</v>
      </c>
    </row>
    <row r="54" spans="1:17" ht="18" customHeight="1" x14ac:dyDescent="0.4">
      <c r="A54" s="81">
        <v>89</v>
      </c>
      <c r="B54" s="85"/>
      <c r="C54" s="86"/>
      <c r="D54" s="87"/>
      <c r="E54" s="88"/>
      <c r="F54" s="89">
        <f>_xlfn.IFNA(VLOOKUP(D54,$S$1:$T$16,2,0),0)</f>
        <v>0</v>
      </c>
      <c r="G54" s="81">
        <v>133</v>
      </c>
      <c r="H54" s="85"/>
      <c r="I54" s="86"/>
      <c r="J54" s="87"/>
      <c r="K54" s="88"/>
      <c r="L54" s="89">
        <f>_xlfn.IFNA(VLOOKUP(J54,$S$1:$T$16,2,0),0)</f>
        <v>0</v>
      </c>
      <c r="N54" s="121">
        <f>IF(D54=0,0,C54)</f>
        <v>0</v>
      </c>
      <c r="O54" s="121">
        <f>C54*F54</f>
        <v>0</v>
      </c>
      <c r="P54" s="121">
        <f>IF(J54=0,0,I54)</f>
        <v>0</v>
      </c>
      <c r="Q54" s="121">
        <f>I54*L54</f>
        <v>0</v>
      </c>
    </row>
    <row r="55" spans="1:17" ht="18" customHeight="1" x14ac:dyDescent="0.4">
      <c r="A55" s="81">
        <v>90</v>
      </c>
      <c r="B55" s="91"/>
      <c r="C55" s="92"/>
      <c r="D55" s="93"/>
      <c r="E55" s="94"/>
      <c r="F55" s="95">
        <f>_xlfn.IFNA(VLOOKUP(D55,$S$1:$T$16,2,0),0)</f>
        <v>0</v>
      </c>
      <c r="G55" s="81">
        <v>134</v>
      </c>
      <c r="H55" s="91"/>
      <c r="I55" s="92"/>
      <c r="J55" s="93"/>
      <c r="K55" s="94"/>
      <c r="L55" s="95">
        <f>_xlfn.IFNA(VLOOKUP(J55,$S$1:$T$16,2,0),0)</f>
        <v>0</v>
      </c>
      <c r="N55" s="121">
        <f t="shared" ref="N55:N97" si="7">IF(D55=0,0,C55)</f>
        <v>0</v>
      </c>
      <c r="O55" s="121">
        <f t="shared" ref="O55:O97" si="8">C55*F55</f>
        <v>0</v>
      </c>
      <c r="P55" s="121">
        <f t="shared" ref="P55:P97" si="9">IF(J55=0,0,I55)</f>
        <v>0</v>
      </c>
      <c r="Q55" s="121">
        <f t="shared" ref="Q55:Q97" si="10">I55*L55</f>
        <v>0</v>
      </c>
    </row>
    <row r="56" spans="1:17" ht="18" customHeight="1" x14ac:dyDescent="0.4">
      <c r="A56" s="81">
        <v>91</v>
      </c>
      <c r="B56" s="85"/>
      <c r="C56" s="86"/>
      <c r="D56" s="87"/>
      <c r="E56" s="88"/>
      <c r="F56" s="89">
        <f t="shared" ref="F56:F96" si="11">_xlfn.IFNA(VLOOKUP(D56,$S$1:$T$16,2,0),0)</f>
        <v>0</v>
      </c>
      <c r="G56" s="81">
        <v>135</v>
      </c>
      <c r="H56" s="85"/>
      <c r="I56" s="86"/>
      <c r="J56" s="87"/>
      <c r="K56" s="88"/>
      <c r="L56" s="89">
        <f t="shared" ref="L56:L96" si="12">_xlfn.IFNA(VLOOKUP(J56,$S$1:$T$16,2,0),0)</f>
        <v>0</v>
      </c>
      <c r="N56" s="121">
        <f t="shared" si="7"/>
        <v>0</v>
      </c>
      <c r="O56" s="121">
        <f t="shared" si="8"/>
        <v>0</v>
      </c>
      <c r="P56" s="121">
        <f t="shared" si="9"/>
        <v>0</v>
      </c>
      <c r="Q56" s="121">
        <f t="shared" si="10"/>
        <v>0</v>
      </c>
    </row>
    <row r="57" spans="1:17" ht="18" customHeight="1" x14ac:dyDescent="0.4">
      <c r="A57" s="81">
        <v>92</v>
      </c>
      <c r="B57" s="91"/>
      <c r="C57" s="92"/>
      <c r="D57" s="93"/>
      <c r="E57" s="94"/>
      <c r="F57" s="95">
        <f t="shared" si="11"/>
        <v>0</v>
      </c>
      <c r="G57" s="81">
        <v>136</v>
      </c>
      <c r="H57" s="91"/>
      <c r="I57" s="92"/>
      <c r="J57" s="93"/>
      <c r="K57" s="94"/>
      <c r="L57" s="95">
        <f t="shared" si="12"/>
        <v>0</v>
      </c>
      <c r="N57" s="121">
        <f t="shared" si="7"/>
        <v>0</v>
      </c>
      <c r="O57" s="121">
        <f t="shared" si="8"/>
        <v>0</v>
      </c>
      <c r="P57" s="121">
        <f t="shared" si="9"/>
        <v>0</v>
      </c>
      <c r="Q57" s="121">
        <f t="shared" si="10"/>
        <v>0</v>
      </c>
    </row>
    <row r="58" spans="1:17" ht="18" customHeight="1" x14ac:dyDescent="0.4">
      <c r="A58" s="81">
        <v>93</v>
      </c>
      <c r="B58" s="85"/>
      <c r="C58" s="86"/>
      <c r="D58" s="87"/>
      <c r="E58" s="88"/>
      <c r="F58" s="89">
        <f t="shared" si="11"/>
        <v>0</v>
      </c>
      <c r="G58" s="81">
        <v>137</v>
      </c>
      <c r="H58" s="85"/>
      <c r="I58" s="86"/>
      <c r="J58" s="87"/>
      <c r="K58" s="88"/>
      <c r="L58" s="89">
        <f t="shared" si="12"/>
        <v>0</v>
      </c>
      <c r="N58" s="121">
        <f t="shared" si="7"/>
        <v>0</v>
      </c>
      <c r="O58" s="121">
        <f t="shared" si="8"/>
        <v>0</v>
      </c>
      <c r="P58" s="121">
        <f t="shared" si="9"/>
        <v>0</v>
      </c>
      <c r="Q58" s="121">
        <f t="shared" si="10"/>
        <v>0</v>
      </c>
    </row>
    <row r="59" spans="1:17" ht="18" customHeight="1" x14ac:dyDescent="0.4">
      <c r="A59" s="81">
        <v>94</v>
      </c>
      <c r="B59" s="91"/>
      <c r="C59" s="92"/>
      <c r="D59" s="93"/>
      <c r="E59" s="96"/>
      <c r="F59" s="95">
        <f t="shared" si="11"/>
        <v>0</v>
      </c>
      <c r="G59" s="81">
        <v>138</v>
      </c>
      <c r="H59" s="91"/>
      <c r="I59" s="92"/>
      <c r="J59" s="93"/>
      <c r="K59" s="96"/>
      <c r="L59" s="95">
        <f t="shared" si="12"/>
        <v>0</v>
      </c>
      <c r="N59" s="121">
        <f t="shared" si="7"/>
        <v>0</v>
      </c>
      <c r="O59" s="121">
        <f t="shared" si="8"/>
        <v>0</v>
      </c>
      <c r="P59" s="121">
        <f t="shared" si="9"/>
        <v>0</v>
      </c>
      <c r="Q59" s="121">
        <f t="shared" si="10"/>
        <v>0</v>
      </c>
    </row>
    <row r="60" spans="1:17" ht="18" customHeight="1" x14ac:dyDescent="0.4">
      <c r="A60" s="81">
        <v>95</v>
      </c>
      <c r="B60" s="85"/>
      <c r="C60" s="86"/>
      <c r="D60" s="87"/>
      <c r="E60" s="88"/>
      <c r="F60" s="89">
        <f t="shared" si="11"/>
        <v>0</v>
      </c>
      <c r="G60" s="81">
        <v>139</v>
      </c>
      <c r="H60" s="85"/>
      <c r="I60" s="86"/>
      <c r="J60" s="87"/>
      <c r="K60" s="88"/>
      <c r="L60" s="89">
        <f t="shared" si="12"/>
        <v>0</v>
      </c>
      <c r="N60" s="121">
        <f t="shared" si="7"/>
        <v>0</v>
      </c>
      <c r="O60" s="121">
        <f t="shared" si="8"/>
        <v>0</v>
      </c>
      <c r="P60" s="121">
        <f t="shared" si="9"/>
        <v>0</v>
      </c>
      <c r="Q60" s="121">
        <f t="shared" si="10"/>
        <v>0</v>
      </c>
    </row>
    <row r="61" spans="1:17" ht="18" customHeight="1" x14ac:dyDescent="0.4">
      <c r="A61" s="81">
        <v>96</v>
      </c>
      <c r="B61" s="91"/>
      <c r="C61" s="92"/>
      <c r="D61" s="93"/>
      <c r="E61" s="94"/>
      <c r="F61" s="95">
        <f t="shared" si="11"/>
        <v>0</v>
      </c>
      <c r="G61" s="81">
        <v>140</v>
      </c>
      <c r="H61" s="91"/>
      <c r="I61" s="92"/>
      <c r="J61" s="93"/>
      <c r="K61" s="94"/>
      <c r="L61" s="95">
        <f t="shared" si="12"/>
        <v>0</v>
      </c>
      <c r="N61" s="121">
        <f t="shared" si="7"/>
        <v>0</v>
      </c>
      <c r="O61" s="121">
        <f t="shared" si="8"/>
        <v>0</v>
      </c>
      <c r="P61" s="121">
        <f t="shared" si="9"/>
        <v>0</v>
      </c>
      <c r="Q61" s="121">
        <f t="shared" si="10"/>
        <v>0</v>
      </c>
    </row>
    <row r="62" spans="1:17" ht="18" customHeight="1" x14ac:dyDescent="0.4">
      <c r="A62" s="81">
        <v>97</v>
      </c>
      <c r="B62" s="85"/>
      <c r="C62" s="86"/>
      <c r="D62" s="87"/>
      <c r="E62" s="88"/>
      <c r="F62" s="89">
        <f t="shared" si="11"/>
        <v>0</v>
      </c>
      <c r="G62" s="81">
        <v>141</v>
      </c>
      <c r="H62" s="85"/>
      <c r="I62" s="86"/>
      <c r="J62" s="87"/>
      <c r="K62" s="88"/>
      <c r="L62" s="89">
        <f t="shared" si="12"/>
        <v>0</v>
      </c>
      <c r="N62" s="121">
        <f t="shared" si="7"/>
        <v>0</v>
      </c>
      <c r="O62" s="121">
        <f t="shared" si="8"/>
        <v>0</v>
      </c>
      <c r="P62" s="121">
        <f t="shared" si="9"/>
        <v>0</v>
      </c>
      <c r="Q62" s="121">
        <f t="shared" si="10"/>
        <v>0</v>
      </c>
    </row>
    <row r="63" spans="1:17" ht="18" customHeight="1" x14ac:dyDescent="0.4">
      <c r="A63" s="81">
        <v>98</v>
      </c>
      <c r="B63" s="91"/>
      <c r="C63" s="92"/>
      <c r="D63" s="93"/>
      <c r="E63" s="94"/>
      <c r="F63" s="95">
        <f t="shared" si="11"/>
        <v>0</v>
      </c>
      <c r="G63" s="81">
        <v>142</v>
      </c>
      <c r="H63" s="91"/>
      <c r="I63" s="92"/>
      <c r="J63" s="93"/>
      <c r="K63" s="94"/>
      <c r="L63" s="95">
        <f t="shared" si="12"/>
        <v>0</v>
      </c>
      <c r="N63" s="121">
        <f t="shared" si="7"/>
        <v>0</v>
      </c>
      <c r="O63" s="121">
        <f t="shared" si="8"/>
        <v>0</v>
      </c>
      <c r="P63" s="121">
        <f t="shared" si="9"/>
        <v>0</v>
      </c>
      <c r="Q63" s="121">
        <f t="shared" si="10"/>
        <v>0</v>
      </c>
    </row>
    <row r="64" spans="1:17" ht="18" customHeight="1" x14ac:dyDescent="0.4">
      <c r="A64" s="81">
        <v>99</v>
      </c>
      <c r="B64" s="85"/>
      <c r="C64" s="86"/>
      <c r="D64" s="87"/>
      <c r="E64" s="88"/>
      <c r="F64" s="89">
        <f t="shared" si="11"/>
        <v>0</v>
      </c>
      <c r="G64" s="81">
        <v>143</v>
      </c>
      <c r="H64" s="85"/>
      <c r="I64" s="86"/>
      <c r="J64" s="87"/>
      <c r="K64" s="88"/>
      <c r="L64" s="89">
        <f t="shared" si="12"/>
        <v>0</v>
      </c>
      <c r="N64" s="121">
        <f t="shared" si="7"/>
        <v>0</v>
      </c>
      <c r="O64" s="121">
        <f t="shared" si="8"/>
        <v>0</v>
      </c>
      <c r="P64" s="121">
        <f t="shared" si="9"/>
        <v>0</v>
      </c>
      <c r="Q64" s="121">
        <f t="shared" si="10"/>
        <v>0</v>
      </c>
    </row>
    <row r="65" spans="1:17" ht="18" customHeight="1" x14ac:dyDescent="0.4">
      <c r="A65" s="81">
        <v>100</v>
      </c>
      <c r="B65" s="91"/>
      <c r="C65" s="93"/>
      <c r="D65" s="93"/>
      <c r="E65" s="93"/>
      <c r="F65" s="95">
        <f t="shared" si="11"/>
        <v>0</v>
      </c>
      <c r="G65" s="81">
        <v>144</v>
      </c>
      <c r="H65" s="91"/>
      <c r="I65" s="93"/>
      <c r="J65" s="93"/>
      <c r="K65" s="93"/>
      <c r="L65" s="95">
        <f t="shared" si="12"/>
        <v>0</v>
      </c>
      <c r="N65" s="121">
        <f t="shared" si="7"/>
        <v>0</v>
      </c>
      <c r="O65" s="121">
        <f t="shared" si="8"/>
        <v>0</v>
      </c>
      <c r="P65" s="121">
        <f t="shared" si="9"/>
        <v>0</v>
      </c>
      <c r="Q65" s="121">
        <f t="shared" si="10"/>
        <v>0</v>
      </c>
    </row>
    <row r="66" spans="1:17" ht="18" customHeight="1" x14ac:dyDescent="0.4">
      <c r="A66" s="81">
        <v>101</v>
      </c>
      <c r="B66" s="85"/>
      <c r="C66" s="90"/>
      <c r="D66" s="87"/>
      <c r="E66" s="87"/>
      <c r="F66" s="89">
        <f t="shared" si="11"/>
        <v>0</v>
      </c>
      <c r="G66" s="81">
        <v>145</v>
      </c>
      <c r="H66" s="85"/>
      <c r="I66" s="90"/>
      <c r="J66" s="87"/>
      <c r="K66" s="87"/>
      <c r="L66" s="89">
        <f t="shared" si="12"/>
        <v>0</v>
      </c>
      <c r="N66" s="121">
        <f t="shared" si="7"/>
        <v>0</v>
      </c>
      <c r="O66" s="121">
        <f t="shared" si="8"/>
        <v>0</v>
      </c>
      <c r="P66" s="121">
        <f t="shared" si="9"/>
        <v>0</v>
      </c>
      <c r="Q66" s="121">
        <f t="shared" si="10"/>
        <v>0</v>
      </c>
    </row>
    <row r="67" spans="1:17" ht="18" customHeight="1" x14ac:dyDescent="0.4">
      <c r="A67" s="81">
        <v>102</v>
      </c>
      <c r="B67" s="91"/>
      <c r="C67" s="93"/>
      <c r="D67" s="93"/>
      <c r="E67" s="93"/>
      <c r="F67" s="95">
        <f t="shared" si="11"/>
        <v>0</v>
      </c>
      <c r="G67" s="81">
        <v>146</v>
      </c>
      <c r="H67" s="91"/>
      <c r="I67" s="93"/>
      <c r="J67" s="93"/>
      <c r="K67" s="93"/>
      <c r="L67" s="95">
        <f t="shared" si="12"/>
        <v>0</v>
      </c>
      <c r="N67" s="121">
        <f t="shared" si="7"/>
        <v>0</v>
      </c>
      <c r="O67" s="121">
        <f t="shared" si="8"/>
        <v>0</v>
      </c>
      <c r="P67" s="121">
        <f t="shared" si="9"/>
        <v>0</v>
      </c>
      <c r="Q67" s="121">
        <f t="shared" si="10"/>
        <v>0</v>
      </c>
    </row>
    <row r="68" spans="1:17" ht="18" customHeight="1" x14ac:dyDescent="0.4">
      <c r="A68" s="81">
        <v>103</v>
      </c>
      <c r="B68" s="85"/>
      <c r="C68" s="90"/>
      <c r="D68" s="87"/>
      <c r="E68" s="87"/>
      <c r="F68" s="89">
        <f t="shared" si="11"/>
        <v>0</v>
      </c>
      <c r="G68" s="81">
        <v>147</v>
      </c>
      <c r="H68" s="85"/>
      <c r="I68" s="90"/>
      <c r="J68" s="87"/>
      <c r="K68" s="87"/>
      <c r="L68" s="89">
        <f t="shared" si="12"/>
        <v>0</v>
      </c>
      <c r="N68" s="121">
        <f t="shared" si="7"/>
        <v>0</v>
      </c>
      <c r="O68" s="121">
        <f t="shared" si="8"/>
        <v>0</v>
      </c>
      <c r="P68" s="121">
        <f t="shared" si="9"/>
        <v>0</v>
      </c>
      <c r="Q68" s="121">
        <f t="shared" si="10"/>
        <v>0</v>
      </c>
    </row>
    <row r="69" spans="1:17" ht="18" customHeight="1" x14ac:dyDescent="0.4">
      <c r="A69" s="81">
        <v>104</v>
      </c>
      <c r="B69" s="91"/>
      <c r="C69" s="93"/>
      <c r="D69" s="93"/>
      <c r="E69" s="93"/>
      <c r="F69" s="95">
        <f t="shared" si="11"/>
        <v>0</v>
      </c>
      <c r="G69" s="81">
        <v>148</v>
      </c>
      <c r="H69" s="91"/>
      <c r="I69" s="93"/>
      <c r="J69" s="93"/>
      <c r="K69" s="93"/>
      <c r="L69" s="95">
        <f t="shared" si="12"/>
        <v>0</v>
      </c>
      <c r="N69" s="121">
        <f t="shared" si="7"/>
        <v>0</v>
      </c>
      <c r="O69" s="121">
        <f t="shared" si="8"/>
        <v>0</v>
      </c>
      <c r="P69" s="121">
        <f t="shared" si="9"/>
        <v>0</v>
      </c>
      <c r="Q69" s="121">
        <f t="shared" si="10"/>
        <v>0</v>
      </c>
    </row>
    <row r="70" spans="1:17" ht="18" customHeight="1" x14ac:dyDescent="0.4">
      <c r="A70" s="81">
        <v>105</v>
      </c>
      <c r="B70" s="85"/>
      <c r="C70" s="90"/>
      <c r="D70" s="87"/>
      <c r="E70" s="87"/>
      <c r="F70" s="89">
        <f t="shared" si="11"/>
        <v>0</v>
      </c>
      <c r="G70" s="81">
        <v>149</v>
      </c>
      <c r="H70" s="85"/>
      <c r="I70" s="90"/>
      <c r="J70" s="87"/>
      <c r="K70" s="87"/>
      <c r="L70" s="89">
        <f t="shared" si="12"/>
        <v>0</v>
      </c>
      <c r="N70" s="121">
        <f t="shared" si="7"/>
        <v>0</v>
      </c>
      <c r="O70" s="121">
        <f t="shared" si="8"/>
        <v>0</v>
      </c>
      <c r="P70" s="121">
        <f t="shared" si="9"/>
        <v>0</v>
      </c>
      <c r="Q70" s="121">
        <f t="shared" si="10"/>
        <v>0</v>
      </c>
    </row>
    <row r="71" spans="1:17" ht="18" customHeight="1" x14ac:dyDescent="0.4">
      <c r="A71" s="81">
        <v>106</v>
      </c>
      <c r="B71" s="91"/>
      <c r="C71" s="93"/>
      <c r="D71" s="93"/>
      <c r="E71" s="93"/>
      <c r="F71" s="95">
        <f t="shared" si="11"/>
        <v>0</v>
      </c>
      <c r="G71" s="81">
        <v>150</v>
      </c>
      <c r="H71" s="91"/>
      <c r="I71" s="93"/>
      <c r="J71" s="93"/>
      <c r="K71" s="93"/>
      <c r="L71" s="95">
        <f t="shared" si="12"/>
        <v>0</v>
      </c>
      <c r="N71" s="121">
        <f t="shared" si="7"/>
        <v>0</v>
      </c>
      <c r="O71" s="121">
        <f t="shared" si="8"/>
        <v>0</v>
      </c>
      <c r="P71" s="121">
        <f t="shared" si="9"/>
        <v>0</v>
      </c>
      <c r="Q71" s="121">
        <f t="shared" si="10"/>
        <v>0</v>
      </c>
    </row>
    <row r="72" spans="1:17" ht="18" customHeight="1" x14ac:dyDescent="0.4">
      <c r="A72" s="81">
        <v>107</v>
      </c>
      <c r="B72" s="85"/>
      <c r="C72" s="90"/>
      <c r="D72" s="87"/>
      <c r="E72" s="87"/>
      <c r="F72" s="89">
        <f t="shared" si="11"/>
        <v>0</v>
      </c>
      <c r="G72" s="81">
        <v>151</v>
      </c>
      <c r="H72" s="85"/>
      <c r="I72" s="90"/>
      <c r="J72" s="87"/>
      <c r="K72" s="87"/>
      <c r="L72" s="89">
        <f t="shared" si="12"/>
        <v>0</v>
      </c>
      <c r="N72" s="121">
        <f t="shared" si="7"/>
        <v>0</v>
      </c>
      <c r="O72" s="121">
        <f t="shared" si="8"/>
        <v>0</v>
      </c>
      <c r="P72" s="121">
        <f t="shared" si="9"/>
        <v>0</v>
      </c>
      <c r="Q72" s="121">
        <f t="shared" si="10"/>
        <v>0</v>
      </c>
    </row>
    <row r="73" spans="1:17" ht="18" customHeight="1" x14ac:dyDescent="0.4">
      <c r="A73" s="81">
        <v>108</v>
      </c>
      <c r="B73" s="91"/>
      <c r="C73" s="93"/>
      <c r="D73" s="93"/>
      <c r="E73" s="93"/>
      <c r="F73" s="95">
        <f t="shared" si="11"/>
        <v>0</v>
      </c>
      <c r="G73" s="81">
        <v>152</v>
      </c>
      <c r="H73" s="91"/>
      <c r="I73" s="93"/>
      <c r="J73" s="93"/>
      <c r="K73" s="93"/>
      <c r="L73" s="95">
        <f t="shared" si="12"/>
        <v>0</v>
      </c>
      <c r="N73" s="121">
        <f t="shared" si="7"/>
        <v>0</v>
      </c>
      <c r="O73" s="121">
        <f t="shared" si="8"/>
        <v>0</v>
      </c>
      <c r="P73" s="121">
        <f t="shared" si="9"/>
        <v>0</v>
      </c>
      <c r="Q73" s="121">
        <f t="shared" si="10"/>
        <v>0</v>
      </c>
    </row>
    <row r="74" spans="1:17" ht="18" customHeight="1" x14ac:dyDescent="0.4">
      <c r="A74" s="81">
        <v>109</v>
      </c>
      <c r="B74" s="85"/>
      <c r="C74" s="90"/>
      <c r="D74" s="87"/>
      <c r="E74" s="87"/>
      <c r="F74" s="89">
        <f t="shared" si="11"/>
        <v>0</v>
      </c>
      <c r="G74" s="81">
        <v>153</v>
      </c>
      <c r="H74" s="85"/>
      <c r="I74" s="90"/>
      <c r="J74" s="87"/>
      <c r="K74" s="87"/>
      <c r="L74" s="89">
        <f t="shared" si="12"/>
        <v>0</v>
      </c>
      <c r="N74" s="121">
        <f t="shared" si="7"/>
        <v>0</v>
      </c>
      <c r="O74" s="121">
        <f t="shared" si="8"/>
        <v>0</v>
      </c>
      <c r="P74" s="121">
        <f t="shared" si="9"/>
        <v>0</v>
      </c>
      <c r="Q74" s="121">
        <f t="shared" si="10"/>
        <v>0</v>
      </c>
    </row>
    <row r="75" spans="1:17" ht="18" customHeight="1" x14ac:dyDescent="0.4">
      <c r="A75" s="81">
        <v>110</v>
      </c>
      <c r="B75" s="91"/>
      <c r="C75" s="93"/>
      <c r="D75" s="93"/>
      <c r="E75" s="93"/>
      <c r="F75" s="95">
        <f t="shared" si="11"/>
        <v>0</v>
      </c>
      <c r="G75" s="81">
        <v>154</v>
      </c>
      <c r="H75" s="91"/>
      <c r="I75" s="93"/>
      <c r="J75" s="93"/>
      <c r="K75" s="93"/>
      <c r="L75" s="95">
        <f t="shared" si="12"/>
        <v>0</v>
      </c>
      <c r="N75" s="121">
        <f t="shared" si="7"/>
        <v>0</v>
      </c>
      <c r="O75" s="121">
        <f t="shared" si="8"/>
        <v>0</v>
      </c>
      <c r="P75" s="121">
        <f t="shared" si="9"/>
        <v>0</v>
      </c>
      <c r="Q75" s="121">
        <f t="shared" si="10"/>
        <v>0</v>
      </c>
    </row>
    <row r="76" spans="1:17" ht="18" customHeight="1" x14ac:dyDescent="0.4">
      <c r="A76" s="81">
        <v>111</v>
      </c>
      <c r="B76" s="85"/>
      <c r="C76" s="90"/>
      <c r="D76" s="87"/>
      <c r="E76" s="87"/>
      <c r="F76" s="89">
        <f t="shared" si="11"/>
        <v>0</v>
      </c>
      <c r="G76" s="81">
        <v>155</v>
      </c>
      <c r="H76" s="85"/>
      <c r="I76" s="90"/>
      <c r="J76" s="87"/>
      <c r="K76" s="87"/>
      <c r="L76" s="89">
        <f t="shared" si="12"/>
        <v>0</v>
      </c>
      <c r="N76" s="121">
        <f t="shared" si="7"/>
        <v>0</v>
      </c>
      <c r="O76" s="121">
        <f t="shared" si="8"/>
        <v>0</v>
      </c>
      <c r="P76" s="121">
        <f t="shared" si="9"/>
        <v>0</v>
      </c>
      <c r="Q76" s="121">
        <f t="shared" si="10"/>
        <v>0</v>
      </c>
    </row>
    <row r="77" spans="1:17" ht="18" customHeight="1" x14ac:dyDescent="0.4">
      <c r="A77" s="81">
        <v>112</v>
      </c>
      <c r="B77" s="91"/>
      <c r="C77" s="93"/>
      <c r="D77" s="93"/>
      <c r="E77" s="93"/>
      <c r="F77" s="95">
        <f t="shared" si="11"/>
        <v>0</v>
      </c>
      <c r="G77" s="81">
        <v>156</v>
      </c>
      <c r="H77" s="91"/>
      <c r="I77" s="93"/>
      <c r="J77" s="93"/>
      <c r="K77" s="93"/>
      <c r="L77" s="95">
        <f t="shared" si="12"/>
        <v>0</v>
      </c>
      <c r="N77" s="121">
        <f t="shared" si="7"/>
        <v>0</v>
      </c>
      <c r="O77" s="121">
        <f t="shared" si="8"/>
        <v>0</v>
      </c>
      <c r="P77" s="121">
        <f t="shared" si="9"/>
        <v>0</v>
      </c>
      <c r="Q77" s="121">
        <f t="shared" si="10"/>
        <v>0</v>
      </c>
    </row>
    <row r="78" spans="1:17" ht="18" customHeight="1" x14ac:dyDescent="0.4">
      <c r="A78" s="81">
        <v>113</v>
      </c>
      <c r="B78" s="85"/>
      <c r="C78" s="90"/>
      <c r="D78" s="87"/>
      <c r="E78" s="87"/>
      <c r="F78" s="89">
        <f t="shared" si="11"/>
        <v>0</v>
      </c>
      <c r="G78" s="81">
        <v>157</v>
      </c>
      <c r="H78" s="85"/>
      <c r="I78" s="90"/>
      <c r="J78" s="87"/>
      <c r="K78" s="87"/>
      <c r="L78" s="89">
        <f t="shared" si="12"/>
        <v>0</v>
      </c>
      <c r="N78" s="121">
        <f t="shared" si="7"/>
        <v>0</v>
      </c>
      <c r="O78" s="121">
        <f t="shared" si="8"/>
        <v>0</v>
      </c>
      <c r="P78" s="121">
        <f t="shared" si="9"/>
        <v>0</v>
      </c>
      <c r="Q78" s="121">
        <f t="shared" si="10"/>
        <v>0</v>
      </c>
    </row>
    <row r="79" spans="1:17" ht="18" customHeight="1" x14ac:dyDescent="0.4">
      <c r="A79" s="81">
        <v>114</v>
      </c>
      <c r="B79" s="91"/>
      <c r="C79" s="93"/>
      <c r="D79" s="93"/>
      <c r="E79" s="93"/>
      <c r="F79" s="95">
        <f t="shared" si="11"/>
        <v>0</v>
      </c>
      <c r="G79" s="81">
        <v>158</v>
      </c>
      <c r="H79" s="91"/>
      <c r="I79" s="93"/>
      <c r="J79" s="93"/>
      <c r="K79" s="93"/>
      <c r="L79" s="95">
        <f t="shared" si="12"/>
        <v>0</v>
      </c>
      <c r="N79" s="121">
        <f t="shared" si="7"/>
        <v>0</v>
      </c>
      <c r="O79" s="121">
        <f t="shared" si="8"/>
        <v>0</v>
      </c>
      <c r="P79" s="121">
        <f t="shared" si="9"/>
        <v>0</v>
      </c>
      <c r="Q79" s="121">
        <f t="shared" si="10"/>
        <v>0</v>
      </c>
    </row>
    <row r="80" spans="1:17" ht="18" customHeight="1" x14ac:dyDescent="0.4">
      <c r="A80" s="81">
        <v>115</v>
      </c>
      <c r="B80" s="85"/>
      <c r="C80" s="90"/>
      <c r="D80" s="87"/>
      <c r="E80" s="87"/>
      <c r="F80" s="89">
        <f t="shared" si="11"/>
        <v>0</v>
      </c>
      <c r="G80" s="81">
        <v>159</v>
      </c>
      <c r="H80" s="85"/>
      <c r="I80" s="90"/>
      <c r="J80" s="87"/>
      <c r="K80" s="87"/>
      <c r="L80" s="89">
        <f t="shared" si="12"/>
        <v>0</v>
      </c>
      <c r="N80" s="121">
        <f t="shared" si="7"/>
        <v>0</v>
      </c>
      <c r="O80" s="121">
        <f t="shared" si="8"/>
        <v>0</v>
      </c>
      <c r="P80" s="121">
        <f t="shared" si="9"/>
        <v>0</v>
      </c>
      <c r="Q80" s="121">
        <f t="shared" si="10"/>
        <v>0</v>
      </c>
    </row>
    <row r="81" spans="1:17" ht="18" customHeight="1" x14ac:dyDescent="0.4">
      <c r="A81" s="81">
        <v>116</v>
      </c>
      <c r="B81" s="91"/>
      <c r="C81" s="93"/>
      <c r="D81" s="93"/>
      <c r="E81" s="93"/>
      <c r="F81" s="95">
        <f t="shared" si="11"/>
        <v>0</v>
      </c>
      <c r="G81" s="81">
        <v>160</v>
      </c>
      <c r="H81" s="91"/>
      <c r="I81" s="93"/>
      <c r="J81" s="93"/>
      <c r="K81" s="93"/>
      <c r="L81" s="95">
        <f t="shared" si="12"/>
        <v>0</v>
      </c>
      <c r="N81" s="121">
        <f t="shared" si="7"/>
        <v>0</v>
      </c>
      <c r="O81" s="121">
        <f t="shared" si="8"/>
        <v>0</v>
      </c>
      <c r="P81" s="121">
        <f t="shared" si="9"/>
        <v>0</v>
      </c>
      <c r="Q81" s="121">
        <f t="shared" si="10"/>
        <v>0</v>
      </c>
    </row>
    <row r="82" spans="1:17" ht="18" customHeight="1" x14ac:dyDescent="0.4">
      <c r="A82" s="81">
        <v>117</v>
      </c>
      <c r="B82" s="85"/>
      <c r="C82" s="90"/>
      <c r="D82" s="87"/>
      <c r="E82" s="87"/>
      <c r="F82" s="89">
        <f t="shared" si="11"/>
        <v>0</v>
      </c>
      <c r="G82" s="81">
        <v>161</v>
      </c>
      <c r="H82" s="85"/>
      <c r="I82" s="90"/>
      <c r="J82" s="87"/>
      <c r="K82" s="87"/>
      <c r="L82" s="89">
        <f t="shared" si="12"/>
        <v>0</v>
      </c>
      <c r="N82" s="121">
        <f t="shared" si="7"/>
        <v>0</v>
      </c>
      <c r="O82" s="121">
        <f t="shared" si="8"/>
        <v>0</v>
      </c>
      <c r="P82" s="121">
        <f t="shared" si="9"/>
        <v>0</v>
      </c>
      <c r="Q82" s="121">
        <f t="shared" si="10"/>
        <v>0</v>
      </c>
    </row>
    <row r="83" spans="1:17" ht="18" customHeight="1" x14ac:dyDescent="0.4">
      <c r="A83" s="81">
        <v>118</v>
      </c>
      <c r="B83" s="91"/>
      <c r="C83" s="93"/>
      <c r="D83" s="93"/>
      <c r="E83" s="93"/>
      <c r="F83" s="95">
        <f t="shared" si="11"/>
        <v>0</v>
      </c>
      <c r="G83" s="81">
        <v>162</v>
      </c>
      <c r="H83" s="91"/>
      <c r="I83" s="93"/>
      <c r="J83" s="93"/>
      <c r="K83" s="93"/>
      <c r="L83" s="95">
        <f t="shared" si="12"/>
        <v>0</v>
      </c>
      <c r="N83" s="121">
        <f t="shared" si="7"/>
        <v>0</v>
      </c>
      <c r="O83" s="121">
        <f t="shared" si="8"/>
        <v>0</v>
      </c>
      <c r="P83" s="121">
        <f t="shared" si="9"/>
        <v>0</v>
      </c>
      <c r="Q83" s="121">
        <f t="shared" si="10"/>
        <v>0</v>
      </c>
    </row>
    <row r="84" spans="1:17" ht="18" customHeight="1" x14ac:dyDescent="0.4">
      <c r="A84" s="81">
        <v>119</v>
      </c>
      <c r="B84" s="85"/>
      <c r="C84" s="90"/>
      <c r="D84" s="87"/>
      <c r="E84" s="87"/>
      <c r="F84" s="89">
        <f t="shared" si="11"/>
        <v>0</v>
      </c>
      <c r="G84" s="81">
        <v>163</v>
      </c>
      <c r="H84" s="85"/>
      <c r="I84" s="90"/>
      <c r="J84" s="87"/>
      <c r="K84" s="87"/>
      <c r="L84" s="89">
        <f t="shared" si="12"/>
        <v>0</v>
      </c>
      <c r="N84" s="121">
        <f t="shared" si="7"/>
        <v>0</v>
      </c>
      <c r="O84" s="121">
        <f t="shared" si="8"/>
        <v>0</v>
      </c>
      <c r="P84" s="121">
        <f t="shared" si="9"/>
        <v>0</v>
      </c>
      <c r="Q84" s="121">
        <f t="shared" si="10"/>
        <v>0</v>
      </c>
    </row>
    <row r="85" spans="1:17" ht="18" customHeight="1" x14ac:dyDescent="0.4">
      <c r="A85" s="81">
        <v>120</v>
      </c>
      <c r="B85" s="91"/>
      <c r="C85" s="93"/>
      <c r="D85" s="93"/>
      <c r="E85" s="93"/>
      <c r="F85" s="95">
        <f t="shared" si="11"/>
        <v>0</v>
      </c>
      <c r="G85" s="81">
        <v>164</v>
      </c>
      <c r="H85" s="91"/>
      <c r="I85" s="93"/>
      <c r="J85" s="93"/>
      <c r="K85" s="93"/>
      <c r="L85" s="95">
        <f t="shared" si="12"/>
        <v>0</v>
      </c>
      <c r="N85" s="121">
        <f t="shared" si="7"/>
        <v>0</v>
      </c>
      <c r="O85" s="121">
        <f t="shared" si="8"/>
        <v>0</v>
      </c>
      <c r="P85" s="121">
        <f t="shared" si="9"/>
        <v>0</v>
      </c>
      <c r="Q85" s="121">
        <f t="shared" si="10"/>
        <v>0</v>
      </c>
    </row>
    <row r="86" spans="1:17" ht="18" customHeight="1" x14ac:dyDescent="0.4">
      <c r="A86" s="81">
        <v>121</v>
      </c>
      <c r="B86" s="85"/>
      <c r="C86" s="90"/>
      <c r="D86" s="87"/>
      <c r="E86" s="87"/>
      <c r="F86" s="89">
        <f t="shared" si="11"/>
        <v>0</v>
      </c>
      <c r="G86" s="81">
        <v>165</v>
      </c>
      <c r="H86" s="85"/>
      <c r="I86" s="90"/>
      <c r="J86" s="87"/>
      <c r="K86" s="87"/>
      <c r="L86" s="89">
        <f t="shared" si="12"/>
        <v>0</v>
      </c>
      <c r="N86" s="121">
        <f t="shared" si="7"/>
        <v>0</v>
      </c>
      <c r="O86" s="121">
        <f t="shared" si="8"/>
        <v>0</v>
      </c>
      <c r="P86" s="121">
        <f t="shared" si="9"/>
        <v>0</v>
      </c>
      <c r="Q86" s="121">
        <f t="shared" si="10"/>
        <v>0</v>
      </c>
    </row>
    <row r="87" spans="1:17" ht="18" customHeight="1" x14ac:dyDescent="0.4">
      <c r="A87" s="81">
        <v>122</v>
      </c>
      <c r="B87" s="91"/>
      <c r="C87" s="93"/>
      <c r="D87" s="93"/>
      <c r="E87" s="93"/>
      <c r="F87" s="95">
        <f t="shared" si="11"/>
        <v>0</v>
      </c>
      <c r="G87" s="81">
        <v>166</v>
      </c>
      <c r="H87" s="91"/>
      <c r="I87" s="93"/>
      <c r="J87" s="93"/>
      <c r="K87" s="93"/>
      <c r="L87" s="95">
        <f t="shared" si="12"/>
        <v>0</v>
      </c>
      <c r="N87" s="121">
        <f t="shared" si="7"/>
        <v>0</v>
      </c>
      <c r="O87" s="121">
        <f t="shared" si="8"/>
        <v>0</v>
      </c>
      <c r="P87" s="121">
        <f t="shared" si="9"/>
        <v>0</v>
      </c>
      <c r="Q87" s="121">
        <f t="shared" si="10"/>
        <v>0</v>
      </c>
    </row>
    <row r="88" spans="1:17" ht="18" customHeight="1" x14ac:dyDescent="0.4">
      <c r="A88" s="81">
        <v>123</v>
      </c>
      <c r="B88" s="85"/>
      <c r="C88" s="90"/>
      <c r="D88" s="87"/>
      <c r="E88" s="87"/>
      <c r="F88" s="89">
        <f t="shared" si="11"/>
        <v>0</v>
      </c>
      <c r="G88" s="81">
        <v>167</v>
      </c>
      <c r="H88" s="85"/>
      <c r="I88" s="90"/>
      <c r="J88" s="87"/>
      <c r="K88" s="87"/>
      <c r="L88" s="89">
        <f t="shared" si="12"/>
        <v>0</v>
      </c>
      <c r="N88" s="121">
        <f t="shared" si="7"/>
        <v>0</v>
      </c>
      <c r="O88" s="121">
        <f t="shared" si="8"/>
        <v>0</v>
      </c>
      <c r="P88" s="121">
        <f t="shared" si="9"/>
        <v>0</v>
      </c>
      <c r="Q88" s="121">
        <f t="shared" si="10"/>
        <v>0</v>
      </c>
    </row>
    <row r="89" spans="1:17" ht="18" customHeight="1" x14ac:dyDescent="0.4">
      <c r="A89" s="81">
        <v>124</v>
      </c>
      <c r="B89" s="91"/>
      <c r="C89" s="93"/>
      <c r="D89" s="93"/>
      <c r="E89" s="93"/>
      <c r="F89" s="95">
        <f t="shared" si="11"/>
        <v>0</v>
      </c>
      <c r="G89" s="81">
        <v>168</v>
      </c>
      <c r="H89" s="91"/>
      <c r="I89" s="93"/>
      <c r="J89" s="93"/>
      <c r="K89" s="93"/>
      <c r="L89" s="95">
        <f t="shared" si="12"/>
        <v>0</v>
      </c>
      <c r="N89" s="121">
        <f t="shared" si="7"/>
        <v>0</v>
      </c>
      <c r="O89" s="121">
        <f t="shared" si="8"/>
        <v>0</v>
      </c>
      <c r="P89" s="121">
        <f t="shared" si="9"/>
        <v>0</v>
      </c>
      <c r="Q89" s="121">
        <f t="shared" si="10"/>
        <v>0</v>
      </c>
    </row>
    <row r="90" spans="1:17" ht="18" customHeight="1" x14ac:dyDescent="0.4">
      <c r="A90" s="81">
        <v>125</v>
      </c>
      <c r="B90" s="85"/>
      <c r="C90" s="90"/>
      <c r="D90" s="87"/>
      <c r="E90" s="87"/>
      <c r="F90" s="89">
        <f t="shared" si="11"/>
        <v>0</v>
      </c>
      <c r="G90" s="81">
        <v>169</v>
      </c>
      <c r="H90" s="85"/>
      <c r="I90" s="90"/>
      <c r="J90" s="87"/>
      <c r="K90" s="87"/>
      <c r="L90" s="89">
        <f t="shared" si="12"/>
        <v>0</v>
      </c>
      <c r="N90" s="121">
        <f t="shared" si="7"/>
        <v>0</v>
      </c>
      <c r="O90" s="121">
        <f t="shared" si="8"/>
        <v>0</v>
      </c>
      <c r="P90" s="121">
        <f t="shared" si="9"/>
        <v>0</v>
      </c>
      <c r="Q90" s="121">
        <f t="shared" si="10"/>
        <v>0</v>
      </c>
    </row>
    <row r="91" spans="1:17" ht="18" customHeight="1" x14ac:dyDescent="0.4">
      <c r="A91" s="81">
        <v>126</v>
      </c>
      <c r="B91" s="91"/>
      <c r="C91" s="93"/>
      <c r="D91" s="93"/>
      <c r="E91" s="93"/>
      <c r="F91" s="95">
        <f t="shared" si="11"/>
        <v>0</v>
      </c>
      <c r="G91" s="81">
        <v>170</v>
      </c>
      <c r="H91" s="91"/>
      <c r="I91" s="93"/>
      <c r="J91" s="93"/>
      <c r="K91" s="93"/>
      <c r="L91" s="95">
        <f t="shared" si="12"/>
        <v>0</v>
      </c>
      <c r="N91" s="121">
        <f t="shared" si="7"/>
        <v>0</v>
      </c>
      <c r="O91" s="121">
        <f t="shared" si="8"/>
        <v>0</v>
      </c>
      <c r="P91" s="121">
        <f t="shared" si="9"/>
        <v>0</v>
      </c>
      <c r="Q91" s="121">
        <f t="shared" si="10"/>
        <v>0</v>
      </c>
    </row>
    <row r="92" spans="1:17" ht="18" customHeight="1" x14ac:dyDescent="0.4">
      <c r="A92" s="81">
        <v>127</v>
      </c>
      <c r="B92" s="85"/>
      <c r="C92" s="90"/>
      <c r="D92" s="87"/>
      <c r="E92" s="87"/>
      <c r="F92" s="89">
        <f t="shared" si="11"/>
        <v>0</v>
      </c>
      <c r="G92" s="81">
        <v>171</v>
      </c>
      <c r="H92" s="85"/>
      <c r="I92" s="90"/>
      <c r="J92" s="87"/>
      <c r="K92" s="87"/>
      <c r="L92" s="89">
        <f t="shared" si="12"/>
        <v>0</v>
      </c>
      <c r="N92" s="121">
        <f t="shared" si="7"/>
        <v>0</v>
      </c>
      <c r="O92" s="121">
        <f t="shared" si="8"/>
        <v>0</v>
      </c>
      <c r="P92" s="121">
        <f t="shared" si="9"/>
        <v>0</v>
      </c>
      <c r="Q92" s="121">
        <f t="shared" si="10"/>
        <v>0</v>
      </c>
    </row>
    <row r="93" spans="1:17" ht="18" customHeight="1" x14ac:dyDescent="0.4">
      <c r="A93" s="81">
        <v>128</v>
      </c>
      <c r="B93" s="91"/>
      <c r="C93" s="93"/>
      <c r="D93" s="93"/>
      <c r="E93" s="93"/>
      <c r="F93" s="95">
        <f t="shared" si="11"/>
        <v>0</v>
      </c>
      <c r="G93" s="81">
        <v>172</v>
      </c>
      <c r="H93" s="91"/>
      <c r="I93" s="93"/>
      <c r="J93" s="93"/>
      <c r="K93" s="93"/>
      <c r="L93" s="95">
        <f t="shared" si="12"/>
        <v>0</v>
      </c>
      <c r="N93" s="121">
        <f t="shared" si="7"/>
        <v>0</v>
      </c>
      <c r="O93" s="121">
        <f t="shared" si="8"/>
        <v>0</v>
      </c>
      <c r="P93" s="121">
        <f t="shared" si="9"/>
        <v>0</v>
      </c>
      <c r="Q93" s="121">
        <f t="shared" si="10"/>
        <v>0</v>
      </c>
    </row>
    <row r="94" spans="1:17" ht="18" customHeight="1" x14ac:dyDescent="0.4">
      <c r="A94" s="81">
        <v>129</v>
      </c>
      <c r="B94" s="85"/>
      <c r="C94" s="90"/>
      <c r="D94" s="87"/>
      <c r="E94" s="87"/>
      <c r="F94" s="89">
        <f t="shared" si="11"/>
        <v>0</v>
      </c>
      <c r="G94" s="81">
        <v>173</v>
      </c>
      <c r="H94" s="85"/>
      <c r="I94" s="90"/>
      <c r="J94" s="87"/>
      <c r="K94" s="87"/>
      <c r="L94" s="89">
        <f t="shared" si="12"/>
        <v>0</v>
      </c>
      <c r="N94" s="121">
        <f t="shared" si="7"/>
        <v>0</v>
      </c>
      <c r="O94" s="121">
        <f t="shared" si="8"/>
        <v>0</v>
      </c>
      <c r="P94" s="121">
        <f t="shared" si="9"/>
        <v>0</v>
      </c>
      <c r="Q94" s="121">
        <f t="shared" si="10"/>
        <v>0</v>
      </c>
    </row>
    <row r="95" spans="1:17" ht="18" customHeight="1" x14ac:dyDescent="0.4">
      <c r="A95" s="81">
        <v>130</v>
      </c>
      <c r="B95" s="91"/>
      <c r="C95" s="93"/>
      <c r="D95" s="93"/>
      <c r="E95" s="93"/>
      <c r="F95" s="95">
        <f t="shared" si="11"/>
        <v>0</v>
      </c>
      <c r="G95" s="81">
        <v>174</v>
      </c>
      <c r="H95" s="91"/>
      <c r="I95" s="93"/>
      <c r="J95" s="93"/>
      <c r="K95" s="93"/>
      <c r="L95" s="95">
        <f t="shared" si="12"/>
        <v>0</v>
      </c>
      <c r="N95" s="121">
        <f t="shared" si="7"/>
        <v>0</v>
      </c>
      <c r="O95" s="121">
        <f t="shared" si="8"/>
        <v>0</v>
      </c>
      <c r="P95" s="121">
        <f t="shared" si="9"/>
        <v>0</v>
      </c>
      <c r="Q95" s="121">
        <f t="shared" si="10"/>
        <v>0</v>
      </c>
    </row>
    <row r="96" spans="1:17" ht="18" customHeight="1" x14ac:dyDescent="0.4">
      <c r="A96" s="81">
        <v>131</v>
      </c>
      <c r="B96" s="85"/>
      <c r="C96" s="90"/>
      <c r="D96" s="87"/>
      <c r="E96" s="87"/>
      <c r="F96" s="89">
        <f t="shared" si="11"/>
        <v>0</v>
      </c>
      <c r="G96" s="81">
        <v>175</v>
      </c>
      <c r="H96" s="85"/>
      <c r="I96" s="90"/>
      <c r="J96" s="87"/>
      <c r="K96" s="87"/>
      <c r="L96" s="89">
        <f t="shared" si="12"/>
        <v>0</v>
      </c>
      <c r="N96" s="121">
        <f t="shared" si="7"/>
        <v>0</v>
      </c>
      <c r="O96" s="121">
        <f t="shared" si="8"/>
        <v>0</v>
      </c>
      <c r="P96" s="121">
        <f t="shared" si="9"/>
        <v>0</v>
      </c>
      <c r="Q96" s="121">
        <f t="shared" si="10"/>
        <v>0</v>
      </c>
    </row>
    <row r="97" spans="1:17" ht="18" customHeight="1" x14ac:dyDescent="0.4">
      <c r="A97" s="81">
        <v>132</v>
      </c>
      <c r="B97" s="91"/>
      <c r="C97" s="93"/>
      <c r="D97" s="93"/>
      <c r="E97" s="93"/>
      <c r="F97" s="95">
        <f>_xlfn.IFNA(VLOOKUP(D97,$S$1:$T$16,2,0),0)</f>
        <v>0</v>
      </c>
      <c r="G97" s="81">
        <v>176</v>
      </c>
      <c r="H97" s="91"/>
      <c r="I97" s="93"/>
      <c r="J97" s="93"/>
      <c r="K97" s="93"/>
      <c r="L97" s="95">
        <f>_xlfn.IFNA(VLOOKUP(J97,$S$1:$T$16,2,0),0)</f>
        <v>0</v>
      </c>
      <c r="N97" s="121">
        <f t="shared" si="7"/>
        <v>0</v>
      </c>
      <c r="O97" s="121">
        <f t="shared" si="8"/>
        <v>0</v>
      </c>
      <c r="P97" s="121">
        <f t="shared" si="9"/>
        <v>0</v>
      </c>
      <c r="Q97" s="121">
        <f t="shared" si="10"/>
        <v>0</v>
      </c>
    </row>
    <row r="98" spans="1:17" ht="18" customHeight="1" x14ac:dyDescent="0.4">
      <c r="A98" s="106"/>
      <c r="B98" s="107"/>
      <c r="C98" s="108"/>
      <c r="D98" s="108"/>
      <c r="E98" s="108"/>
      <c r="F98" s="108"/>
      <c r="G98" s="106"/>
      <c r="H98" s="107"/>
      <c r="I98" s="108"/>
      <c r="J98" s="108"/>
      <c r="K98" s="108"/>
      <c r="L98" s="108"/>
    </row>
    <row r="99" spans="1:17" ht="18" customHeight="1" x14ac:dyDescent="0.4">
      <c r="A99" s="109"/>
      <c r="B99" s="107" t="s">
        <v>161</v>
      </c>
      <c r="C99" s="110"/>
      <c r="D99" s="111"/>
      <c r="E99" s="112" t="s">
        <v>162</v>
      </c>
      <c r="F99" s="158" t="str">
        <f>IF(ISBLANK($F$47),"",$F$47)</f>
        <v/>
      </c>
      <c r="G99" s="158"/>
      <c r="H99" s="158"/>
      <c r="I99" s="158"/>
      <c r="J99" s="158"/>
      <c r="K99" s="158"/>
      <c r="L99" s="158"/>
    </row>
    <row r="100" spans="1:17" ht="18" customHeight="1" x14ac:dyDescent="0.4">
      <c r="A100" s="109"/>
      <c r="B100" s="107" t="str">
        <f>$B$48</f>
        <v>2026年　　月　　日</v>
      </c>
      <c r="C100" s="110"/>
      <c r="D100" s="111"/>
      <c r="E100" s="159" t="s">
        <v>163</v>
      </c>
      <c r="F100" s="158"/>
      <c r="G100" s="158"/>
      <c r="H100" s="158"/>
      <c r="I100" s="158"/>
      <c r="J100" s="158"/>
      <c r="K100" s="158"/>
      <c r="L100" s="158"/>
    </row>
    <row r="101" spans="1:17" ht="18" customHeight="1" x14ac:dyDescent="0.4">
      <c r="A101" s="109"/>
      <c r="B101" s="107"/>
      <c r="C101" s="110"/>
      <c r="D101" s="111"/>
      <c r="E101" s="159"/>
      <c r="F101" s="158" t="str">
        <f>IF(ISBLANK($F$49),"",$F$49)</f>
        <v/>
      </c>
      <c r="G101" s="158"/>
      <c r="H101" s="158"/>
      <c r="I101" s="158"/>
      <c r="J101" s="158"/>
      <c r="K101" s="158"/>
      <c r="L101" s="158"/>
    </row>
    <row r="102" spans="1:17" ht="18" customHeight="1" x14ac:dyDescent="0.4">
      <c r="A102" s="109"/>
      <c r="B102" s="165">
        <f>$B$50</f>
        <v>0</v>
      </c>
      <c r="C102" s="165"/>
      <c r="D102" s="165"/>
      <c r="E102" s="159"/>
      <c r="F102" s="158"/>
      <c r="G102" s="158"/>
      <c r="H102" s="158"/>
      <c r="I102" s="158"/>
      <c r="J102" s="158"/>
      <c r="K102" s="158"/>
      <c r="L102" s="158"/>
    </row>
    <row r="103" spans="1:17" ht="18" customHeight="1" x14ac:dyDescent="0.4">
      <c r="A103" s="109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1"/>
    </row>
    <row r="104" spans="1:17" ht="18" customHeight="1" x14ac:dyDescent="0.4">
      <c r="A104" s="114"/>
      <c r="B104" s="115" t="str">
        <f t="shared" ref="B104:I104" si="13">B52</f>
        <v>総GP</v>
      </c>
      <c r="C104" s="116">
        <f>C52</f>
        <v>0</v>
      </c>
      <c r="D104" s="115" t="str">
        <f t="shared" si="13"/>
        <v>総単位数</v>
      </c>
      <c r="E104" s="116">
        <f t="shared" si="13"/>
        <v>0</v>
      </c>
      <c r="F104" s="115" t="str">
        <f t="shared" si="13"/>
        <v>単位数計</v>
      </c>
      <c r="G104" s="116">
        <f>G52</f>
        <v>0</v>
      </c>
      <c r="H104" s="117">
        <f t="shared" si="13"/>
        <v>0</v>
      </c>
      <c r="I104" s="163" t="str">
        <f t="shared" si="13"/>
        <v>累計GPA</v>
      </c>
      <c r="J104" s="163"/>
      <c r="K104" s="164">
        <f>K52</f>
        <v>0</v>
      </c>
      <c r="L104" s="164"/>
      <c r="M104" s="125" t="s">
        <v>171</v>
      </c>
    </row>
    <row r="105" spans="1:17" ht="18" customHeight="1" x14ac:dyDescent="0.4">
      <c r="A105" s="105"/>
      <c r="G105" s="105"/>
    </row>
    <row r="106" spans="1:17" ht="18" customHeight="1" x14ac:dyDescent="0.4">
      <c r="A106" s="105"/>
      <c r="G106" s="105"/>
    </row>
    <row r="107" spans="1:17" ht="18" customHeight="1" x14ac:dyDescent="0.4">
      <c r="A107" s="105"/>
      <c r="G107" s="105"/>
    </row>
    <row r="108" spans="1:17" ht="18" customHeight="1" x14ac:dyDescent="0.4">
      <c r="G108" s="105"/>
      <c r="N108" s="121"/>
      <c r="O108" s="121"/>
      <c r="P108" s="121"/>
      <c r="Q108" s="121"/>
    </row>
    <row r="109" spans="1:17" ht="18" customHeight="1" x14ac:dyDescent="0.4">
      <c r="G109" s="105"/>
    </row>
  </sheetData>
  <sheetProtection password="A191" sheet="1" objects="1" scenarios="1"/>
  <mergeCells count="12">
    <mergeCell ref="B50:D50"/>
    <mergeCell ref="I52:J52"/>
    <mergeCell ref="K52:L52"/>
    <mergeCell ref="I104:J104"/>
    <mergeCell ref="K104:L104"/>
    <mergeCell ref="B102:D102"/>
    <mergeCell ref="F47:L48"/>
    <mergeCell ref="E48:E50"/>
    <mergeCell ref="F49:L50"/>
    <mergeCell ref="F99:L100"/>
    <mergeCell ref="E100:E102"/>
    <mergeCell ref="F101:L102"/>
  </mergeCells>
  <phoneticPr fontId="3"/>
  <conditionalFormatting sqref="B50:D50">
    <cfRule type="containsBlanks" dxfId="1" priority="2">
      <formula>LEN(TRIM(B50))=0</formula>
    </cfRule>
  </conditionalFormatting>
  <conditionalFormatting sqref="B102:D102">
    <cfRule type="expression" dxfId="0" priority="1">
      <formula>B102=0</formula>
    </cfRule>
  </conditionalFormatting>
  <dataValidations count="4">
    <dataValidation type="list" allowBlank="1" showDropDown="1" showInputMessage="1" showErrorMessage="1" sqref="J2:J45 D2:D45 D54:D97 J54:J97" xr:uid="{00000000-0002-0000-0200-000000000000}">
      <formula1>$S$2:$S$16</formula1>
    </dataValidation>
    <dataValidation type="list" showDropDown="1" showInputMessage="1" showErrorMessage="1" sqref="F54:F97 L2:L45 F2:F45 L54:L97" xr:uid="{00000000-0002-0000-0200-000001000000}">
      <formula1>"0,1,2,3,4,"""""</formula1>
    </dataValidation>
    <dataValidation type="decimal" allowBlank="1" showInputMessage="1" showErrorMessage="1" sqref="E2:E45 E54:E97 K2:K45 K54:K97" xr:uid="{00000000-0002-0000-0200-000002000000}">
      <formula1>0</formula1>
      <formula2>9999</formula2>
    </dataValidation>
    <dataValidation type="decimal" allowBlank="1" showInputMessage="1" showErrorMessage="1" sqref="I2:I45 C2:C45 C54:C97 I54:I97" xr:uid="{00000000-0002-0000-0200-000003000000}">
      <formula1>0</formula1>
      <formula2>999</formula2>
    </dataValidation>
  </dataValidations>
  <printOptions horizontalCentered="1"/>
  <pageMargins left="0.59055118110236227" right="0.39370078740157483" top="0.59055118110236227" bottom="0.39370078740157483" header="0.19685039370078741" footer="0.19685039370078741"/>
  <pageSetup paperSize="9" scale="83" fitToHeight="2" orientation="portrait" r:id="rId1"/>
  <headerFooter>
    <oddFooter>&amp;C&amp;9&amp;P/&amp;N</oddFooter>
  </headerFooter>
  <rowBreaks count="2" manualBreakCount="2">
    <brk id="52" max="16383" man="1"/>
    <brk id="53" max="11" man="1"/>
  </rowBreaks>
  <ignoredErrors>
    <ignoredError sqref="B102 F99:L10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大学_作成方法</vt:lpstr>
      <vt:lpstr>ご参考_図解</vt:lpstr>
      <vt:lpstr>大学_取得単位一覧表</vt:lpstr>
      <vt:lpstr>ご参考_図解!Print_Area</vt:lpstr>
      <vt:lpstr>大学_作成方法!Print_Area</vt:lpstr>
      <vt:lpstr>大学_取得単位一覧表!Print_Area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今村 加代子</cp:lastModifiedBy>
  <cp:lastPrinted>2026-03-10T06:28:57Z</cp:lastPrinted>
  <dcterms:created xsi:type="dcterms:W3CDTF">2023-02-21T10:07:08Z</dcterms:created>
  <dcterms:modified xsi:type="dcterms:W3CDTF">2026-03-10T06:29:00Z</dcterms:modified>
</cp:coreProperties>
</file>